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86" windowWidth="9720" windowHeight="5010" activeTab="3"/>
  </bookViews>
  <sheets>
    <sheet name="Plan1" sheetId="1" r:id="rId1"/>
    <sheet name="Plan2" sheetId="2" r:id="rId2"/>
    <sheet name="Plan3" sheetId="3" r:id="rId3"/>
    <sheet name="Notas" sheetId="4" r:id="rId4"/>
  </sheets>
  <definedNames>
    <definedName name="_xlnm.Print_Area" localSheetId="3">'Notas'!$A$1:$J$360</definedName>
    <definedName name="_xlnm.Print_Area" localSheetId="2">'Plan3'!$A$1:$L$17</definedName>
  </definedNames>
  <calcPr fullCalcOnLoad="1"/>
</workbook>
</file>

<file path=xl/sharedStrings.xml><?xml version="1.0" encoding="utf-8"?>
<sst xmlns="http://schemas.openxmlformats.org/spreadsheetml/2006/main" count="191" uniqueCount="96">
  <si>
    <t>1. Registro com valor declarado:</t>
  </si>
  <si>
    <t>Total</t>
  </si>
  <si>
    <t>R$</t>
  </si>
  <si>
    <t>a</t>
  </si>
  <si>
    <t>até</t>
  </si>
  <si>
    <t>b</t>
  </si>
  <si>
    <t>mais de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</si>
  <si>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</si>
  <si>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</si>
  <si>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</si>
  <si>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</si>
  <si>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</si>
  <si>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</si>
  <si>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</si>
  <si>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</si>
  <si>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</si>
  <si>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</si>
  <si>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</si>
  <si>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</si>
  <si>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</si>
  <si>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</si>
  <si>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 xml:space="preserve"> Oficial</t>
  </si>
  <si>
    <t xml:space="preserve"> Ao</t>
  </si>
  <si>
    <t xml:space="preserve"> Estado</t>
  </si>
  <si>
    <t>A Cart. Das</t>
  </si>
  <si>
    <t>Serventias</t>
  </si>
  <si>
    <t>Comp. do</t>
  </si>
  <si>
    <t>k</t>
  </si>
  <si>
    <t>r</t>
  </si>
  <si>
    <t>s</t>
  </si>
  <si>
    <t>t</t>
  </si>
  <si>
    <t>u</t>
  </si>
  <si>
    <t>v</t>
  </si>
  <si>
    <t>x</t>
  </si>
  <si>
    <t>w</t>
  </si>
  <si>
    <t>y</t>
  </si>
  <si>
    <t>z</t>
  </si>
  <si>
    <t>z1</t>
  </si>
  <si>
    <t>z2</t>
  </si>
  <si>
    <t>z3</t>
  </si>
  <si>
    <t>z4</t>
  </si>
  <si>
    <t>z5</t>
  </si>
  <si>
    <t>z6</t>
  </si>
  <si>
    <t>Reg. Cívil</t>
  </si>
  <si>
    <r>
      <t xml:space="preserve">  </t>
    </r>
    <r>
      <rPr>
        <b/>
        <sz val="12"/>
        <rFont val="Arial"/>
        <family val="2"/>
      </rPr>
      <t xml:space="preserve">  VALORES BÁSICOS</t>
    </r>
  </si>
  <si>
    <t>1.1.- Considerar-se-á como escritura com valor declarado todos os instrumentos</t>
  </si>
  <si>
    <t>que versarem sobre imóveis, ou que tenham valor econômico.</t>
  </si>
  <si>
    <t>2.2.1 - até 4 outorgantes</t>
  </si>
  <si>
    <t>2.3.1 - até 4 outorgantes</t>
  </si>
  <si>
    <t>Nota: Considera-se o casal apenas um outorgante</t>
  </si>
  <si>
    <t>isento</t>
  </si>
  <si>
    <t>2.2.3 - tratando-se de outorgante analfabeto.</t>
  </si>
  <si>
    <t xml:space="preserve">2.2  - com poderes para o foro em geral </t>
  </si>
  <si>
    <t xml:space="preserve">outorgante adicional acrescer. </t>
  </si>
  <si>
    <t>outorgante adicional acrescer</t>
  </si>
  <si>
    <t>2.2.2 - acima de  4 outorgantes, cada</t>
  </si>
  <si>
    <t xml:space="preserve">2.3.2.- acima de 4 outorgantes, para cada </t>
  </si>
  <si>
    <t>2.4 - outras procurações, com valor econômico</t>
  </si>
  <si>
    <t>2.3 - outras procurações, sem valor econômico</t>
  </si>
  <si>
    <t>2.4.1 - até 4 outorgantes</t>
  </si>
  <si>
    <t xml:space="preserve">2.4.2.- acima de 4 outorgantes, para cada </t>
  </si>
  <si>
    <t xml:space="preserve"> reproduzido)</t>
  </si>
  <si>
    <t>por meio reprográfico (por página de documento</t>
  </si>
  <si>
    <t>4.1 - por semelhança:</t>
  </si>
  <si>
    <t>4.1.1 - em documentos sem valor econômico</t>
  </si>
  <si>
    <t>4.1.2 - em documentos com valor econômico</t>
  </si>
  <si>
    <t>4.2 - como autêntica:</t>
  </si>
  <si>
    <t>4.2.1 - em documentos com ou sem valor econômico</t>
  </si>
  <si>
    <t xml:space="preserve">6.1 - para reconhecimento de filho, ou adoção, </t>
  </si>
  <si>
    <t xml:space="preserve">ou fins previdenciários, ou de dependência </t>
  </si>
  <si>
    <t>econômica</t>
  </si>
  <si>
    <t xml:space="preserve">6.2 - demais escrituras, desde que não tratadas </t>
  </si>
  <si>
    <t>nesta tabela</t>
  </si>
  <si>
    <t xml:space="preserve">2.1 - para fins previdenciários, isento de </t>
  </si>
  <si>
    <t>pagamento de quaisquer despesas</t>
  </si>
  <si>
    <t>8.1 - público sem conteúdo patrimonial, com</t>
  </si>
  <si>
    <t>8.2 - público com ou sem revogação</t>
  </si>
  <si>
    <t>8.3 - cerrado, pela aprovação e encerramento</t>
  </si>
  <si>
    <t>8.4 - revogação de testamento</t>
  </si>
  <si>
    <t>9.1 - pela primeira folha</t>
  </si>
  <si>
    <t>9.2 - por página adicional</t>
  </si>
  <si>
    <t xml:space="preserve">        ou sem revogação</t>
  </si>
  <si>
    <t xml:space="preserve"> Tabeliao</t>
  </si>
  <si>
    <r>
      <t xml:space="preserve">2.-  </t>
    </r>
    <r>
      <rPr>
        <b/>
        <u val="single"/>
        <sz val="11"/>
        <rFont val="Arial"/>
        <family val="2"/>
      </rPr>
      <t>Procuração, substabelecimento ou revogação</t>
    </r>
  </si>
  <si>
    <r>
      <t>3.</t>
    </r>
    <r>
      <rPr>
        <sz val="11"/>
        <rFont val="Arial"/>
        <family val="2"/>
      </rPr>
      <t xml:space="preserve"> - </t>
    </r>
    <r>
      <rPr>
        <b/>
        <u val="single"/>
        <sz val="11"/>
        <rFont val="Arial"/>
        <family val="2"/>
      </rPr>
      <t>Autenticação de cópias</t>
    </r>
    <r>
      <rPr>
        <sz val="11"/>
        <rFont val="Arial"/>
        <family val="2"/>
      </rPr>
      <t xml:space="preserve"> de documentos extraídas</t>
    </r>
  </si>
  <si>
    <r>
      <t xml:space="preserve">4. - </t>
    </r>
    <r>
      <rPr>
        <b/>
        <u val="single"/>
        <sz val="11"/>
        <rFont val="Arial"/>
        <family val="2"/>
      </rPr>
      <t>Reconhecimento de Firma</t>
    </r>
    <r>
      <rPr>
        <sz val="11"/>
        <rFont val="Arial"/>
        <family val="2"/>
      </rPr>
      <t>, inclusive letras e sinal:</t>
    </r>
  </si>
  <si>
    <r>
      <t xml:space="preserve">5. - </t>
    </r>
    <r>
      <rPr>
        <b/>
        <u val="single"/>
        <sz val="11"/>
        <rFont val="Arial"/>
        <family val="2"/>
      </rPr>
      <t>Certidão ou traslado ou pública forma:</t>
    </r>
  </si>
  <si>
    <r>
      <t xml:space="preserve">6. - </t>
    </r>
    <r>
      <rPr>
        <b/>
        <u val="single"/>
        <sz val="11"/>
        <rFont val="Arial"/>
        <family val="2"/>
      </rPr>
      <t>Escritura sem valor declarado</t>
    </r>
    <r>
      <rPr>
        <b/>
        <sz val="11"/>
        <rFont val="Arial"/>
        <family val="2"/>
      </rPr>
      <t>:</t>
    </r>
  </si>
  <si>
    <r>
      <t xml:space="preserve">7. - </t>
    </r>
    <r>
      <rPr>
        <b/>
        <u val="single"/>
        <sz val="11"/>
        <rFont val="Arial"/>
        <family val="2"/>
      </rPr>
      <t>Registro de chancela mecânica</t>
    </r>
  </si>
  <si>
    <r>
      <t xml:space="preserve">9. - </t>
    </r>
    <r>
      <rPr>
        <b/>
        <u val="single"/>
        <sz val="11"/>
        <rFont val="Arial"/>
        <family val="2"/>
      </rPr>
      <t>Atas Notarias, sem reflexo econômico:</t>
    </r>
  </si>
  <si>
    <t>TABELA I</t>
  </si>
  <si>
    <t>DOS TABELIONATOS DE NOTAS</t>
  </si>
  <si>
    <t>8. - Testamento:</t>
  </si>
  <si>
    <t>Justiça</t>
  </si>
  <si>
    <t>Tribunal de</t>
  </si>
  <si>
    <r>
      <t xml:space="preserve">10. </t>
    </r>
    <r>
      <rPr>
        <b/>
        <u val="single"/>
        <sz val="11"/>
        <rFont val="Arial"/>
        <family val="2"/>
      </rPr>
      <t>- Escritura de convenção de condomínio</t>
    </r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</si>
</sst>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\-&quot;R$&quot;#,##0"/>
    <numFmt numFmtId="171" formatCode="&quot;R$&quot;#,##0;[Red]\-&quot;R$&quot;#,##0"/>
    <numFmt numFmtId="172" formatCode="&quot;R$&quot;#,##0.00;\-&quot;R$&quot;#,##0.00"/>
    <numFmt numFmtId="173" formatCode="&quot;R$&quot;#,##0.00;[Red]\-&quot;R$&quot;#,##0.00"/>
    <numFmt numFmtId="174" formatCode="_-&quot;R$&quot;* #,##0_-;\-&quot;R$&quot;* #,##0_-;_-&quot;R$&quot;* &quot;-&quot;_-;_-@_-"/>
    <numFmt numFmtId="175" formatCode="_-* #,##0_-;\-* #,##0_-;_-* &quot;-&quot;_-;_-@_-"/>
    <numFmt numFmtId="176" formatCode="_-&quot;R$&quot;* #,##0.00_-;\-&quot;R$&quot;* #,##0.00_-;_-&quot;R$&quot;* &quot;-&quot;??_-;_-@_-"/>
    <numFmt numFmtId="177" formatCode="_-* #,##0.00_-;\-* #,##0.00_-;_-* &quot;-&quot;??_-;_-@_-"/>
    <numFmt numFmtId="178" formatCode="_(* #,##0.000_);_(* \(#,##0.000\);_(* &quot;-&quot;??_);_(@_)"/>
    <numFmt numFmtId="179" formatCode="0.000"/>
    <numFmt numFmtId="180" formatCode="_(* #,##0.00000_);_(* \(#,##0.00000\);_(* &quot;-&quot;??_);_(@_)"/>
    <numFmt numFmtId="181" formatCode="_(* #,##0.0_);_(* \(#,##0.0\);_(* &quot;-&quot;??_);_(@_)"/>
    <numFmt numFmtId="182" formatCode="_(* #,##0_);_(* \(#,##0\);_(* &quot;-&quot;??_);_(@_)"/>
    <numFmt numFmtId="183" formatCode="_(* #,##0.0000_);_(* \(#,##0.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_(* #,##0.000000000000_);_(* \(#,##0.000000000000\);_(* &quot;-&quot;??_);_(@_)"/>
    <numFmt numFmtId="191" formatCode="_(* #,##0.0000000000000_);_(* \(#,##0.0000000000000\);_(* &quot;-&quot;??_);_(@_)"/>
    <numFmt numFmtId="192" formatCode="_(* #,##0.00000000000000_);_(* \(#,##0.00000000000000\);_(* &quot;-&quot;??_);_(@_)"/>
    <numFmt numFmtId="193" formatCode="_(* #,##0.000000000000000_);_(* \(#,##0.000000000000000\);_(* &quot;-&quot;??_);_(@_)"/>
    <numFmt numFmtId="194" formatCode="_(* #,##0.0000000000000000_);_(* \(#,##0.0000000000000000\);_(* &quot;-&quot;??_);_(@_)"/>
    <numFmt numFmtId="195" formatCode="_(* #,##0.00000000000000000_);_(* \(#,##0.00000000000000000\);_(* &quot;-&quot;??_);_(@_)"/>
  </numFmts>
  <fonts count="14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b/>
      <u val="singleAccounting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0" xfId="2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43" fontId="4" fillId="0" borderId="0" xfId="2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43" fontId="4" fillId="0" borderId="0" xfId="20" applyNumberFormat="1" applyFont="1" applyBorder="1" applyAlignment="1">
      <alignment horizontal="right"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horizontal="left" indent="2"/>
    </xf>
    <xf numFmtId="43" fontId="11" fillId="0" borderId="0" xfId="20" applyFont="1" applyAlignment="1">
      <alignment/>
    </xf>
    <xf numFmtId="0" fontId="11" fillId="0" borderId="0" xfId="0" applyFont="1" applyAlignment="1">
      <alignment/>
    </xf>
    <xf numFmtId="43" fontId="4" fillId="0" borderId="0" xfId="20" applyFont="1" applyAlignment="1">
      <alignment horizontal="left" indent="1"/>
    </xf>
    <xf numFmtId="43" fontId="7" fillId="0" borderId="0" xfId="20" applyFont="1" applyAlignment="1">
      <alignment/>
    </xf>
    <xf numFmtId="0" fontId="4" fillId="0" borderId="0" xfId="0" applyFont="1" applyAlignment="1">
      <alignment horizontal="left"/>
    </xf>
    <xf numFmtId="43" fontId="12" fillId="0" borderId="0" xfId="20" applyFont="1" applyAlignment="1">
      <alignment/>
    </xf>
    <xf numFmtId="0" fontId="12" fillId="0" borderId="0" xfId="0" applyFont="1" applyAlignment="1">
      <alignment/>
    </xf>
    <xf numFmtId="43" fontId="10" fillId="0" borderId="0" xfId="20" applyFont="1" applyAlignment="1">
      <alignment/>
    </xf>
    <xf numFmtId="0" fontId="10" fillId="0" borderId="0" xfId="0" applyFont="1" applyAlignment="1">
      <alignment/>
    </xf>
    <xf numFmtId="2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left" indent="2"/>
    </xf>
    <xf numFmtId="43" fontId="4" fillId="0" borderId="0" xfId="2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0" fillId="0" borderId="0" xfId="20" applyFont="1" applyBorder="1" applyAlignment="1">
      <alignment/>
    </xf>
    <xf numFmtId="43" fontId="0" fillId="0" borderId="11" xfId="2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8" fontId="4" fillId="0" borderId="17" xfId="2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43" fontId="4" fillId="0" borderId="18" xfId="20" applyFont="1" applyBorder="1" applyAlignment="1">
      <alignment/>
    </xf>
    <xf numFmtId="43" fontId="4" fillId="0" borderId="19" xfId="20" applyNumberFormat="1" applyFont="1" applyBorder="1" applyAlignment="1">
      <alignment horizontal="right"/>
    </xf>
    <xf numFmtId="43" fontId="4" fillId="0" borderId="20" xfId="20" applyNumberFormat="1" applyFont="1" applyBorder="1" applyAlignment="1">
      <alignment horizontal="right"/>
    </xf>
    <xf numFmtId="43" fontId="4" fillId="0" borderId="21" xfId="20" applyFont="1" applyBorder="1" applyAlignment="1">
      <alignment horizontal="center"/>
    </xf>
    <xf numFmtId="43" fontId="4" fillId="0" borderId="17" xfId="2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3" fontId="4" fillId="0" borderId="25" xfId="20" applyFont="1" applyBorder="1" applyAlignment="1">
      <alignment/>
    </xf>
    <xf numFmtId="0" fontId="4" fillId="0" borderId="25" xfId="0" applyFont="1" applyBorder="1" applyAlignment="1">
      <alignment horizontal="center"/>
    </xf>
    <xf numFmtId="43" fontId="4" fillId="0" borderId="26" xfId="20" applyNumberFormat="1" applyFont="1" applyBorder="1" applyAlignment="1">
      <alignment horizontal="right"/>
    </xf>
    <xf numFmtId="43" fontId="4" fillId="0" borderId="27" xfId="2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285</xdr:row>
      <xdr:rowOff>28575</xdr:rowOff>
    </xdr:from>
    <xdr:to>
      <xdr:col>1</xdr:col>
      <xdr:colOff>314325</xdr:colOff>
      <xdr:row>286</xdr:row>
      <xdr:rowOff>38100</xdr:rowOff>
    </xdr:to>
    <xdr:sp>
      <xdr:nvSpPr>
        <xdr:cNvPr id="1" name="AutoShape 10"/>
        <xdr:cNvSpPr>
          <a:spLocks/>
        </xdr:cNvSpPr>
      </xdr:nvSpPr>
      <xdr:spPr>
        <a:xfrm>
          <a:off x="180975" y="46196250"/>
          <a:ext cx="742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10 -</a:t>
          </a:r>
        </a:p>
      </xdr:txBody>
    </xdr:sp>
    <xdr:clientData/>
  </xdr:twoCellAnchor>
  <xdr:twoCellAnchor>
    <xdr:from>
      <xdr:col>1</xdr:col>
      <xdr:colOff>228600</xdr:colOff>
      <xdr:row>285</xdr:row>
      <xdr:rowOff>38100</xdr:rowOff>
    </xdr:from>
    <xdr:to>
      <xdr:col>1</xdr:col>
      <xdr:colOff>333375</xdr:colOff>
      <xdr:row>286</xdr:row>
      <xdr:rowOff>38100</xdr:rowOff>
    </xdr:to>
    <xdr:sp>
      <xdr:nvSpPr>
        <xdr:cNvPr id="2" name="AutoShape 11"/>
        <xdr:cNvSpPr>
          <a:spLocks/>
        </xdr:cNvSpPr>
      </xdr:nvSpPr>
      <xdr:spPr>
        <a:xfrm>
          <a:off x="838200" y="462057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371475</xdr:colOff>
      <xdr:row>285</xdr:row>
      <xdr:rowOff>28575</xdr:rowOff>
    </xdr:from>
    <xdr:to>
      <xdr:col>6</xdr:col>
      <xdr:colOff>581025</xdr:colOff>
      <xdr:row>286</xdr:row>
      <xdr:rowOff>38100</xdr:rowOff>
    </xdr:to>
    <xdr:sp>
      <xdr:nvSpPr>
        <xdr:cNvPr id="3" name="AutoShape 12"/>
        <xdr:cNvSpPr>
          <a:spLocks/>
        </xdr:cNvSpPr>
      </xdr:nvSpPr>
      <xdr:spPr>
        <a:xfrm>
          <a:off x="981075" y="46196250"/>
          <a:ext cx="3257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AUTENTICAÇÃO DE CÓPIAS REPROGRÁFICAS</a:t>
          </a:r>
        </a:p>
      </xdr:txBody>
    </xdr:sp>
    <xdr:clientData/>
  </xdr:twoCellAnchor>
  <xdr:twoCellAnchor>
    <xdr:from>
      <xdr:col>1</xdr:col>
      <xdr:colOff>371475</xdr:colOff>
      <xdr:row>286</xdr:row>
      <xdr:rowOff>9525</xdr:rowOff>
    </xdr:from>
    <xdr:to>
      <xdr:col>6</xdr:col>
      <xdr:colOff>428625</xdr:colOff>
      <xdr:row>286</xdr:row>
      <xdr:rowOff>19050</xdr:rowOff>
    </xdr:to>
    <xdr:sp>
      <xdr:nvSpPr>
        <xdr:cNvPr id="4" name="AutoShape 13"/>
        <xdr:cNvSpPr>
          <a:spLocks/>
        </xdr:cNvSpPr>
      </xdr:nvSpPr>
      <xdr:spPr>
        <a:xfrm>
          <a:off x="981075" y="46339125"/>
          <a:ext cx="31051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286</xdr:row>
      <xdr:rowOff>95250</xdr:rowOff>
    </xdr:from>
    <xdr:to>
      <xdr:col>2</xdr:col>
      <xdr:colOff>219075</xdr:colOff>
      <xdr:row>287</xdr:row>
      <xdr:rowOff>104775</xdr:rowOff>
    </xdr:to>
    <xdr:sp>
      <xdr:nvSpPr>
        <xdr:cNvPr id="5" name="AutoShape 14"/>
        <xdr:cNvSpPr>
          <a:spLocks/>
        </xdr:cNvSpPr>
      </xdr:nvSpPr>
      <xdr:spPr>
        <a:xfrm>
          <a:off x="981075" y="46424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10.1.- </a:t>
          </a:r>
        </a:p>
      </xdr:txBody>
    </xdr:sp>
    <xdr:clientData/>
  </xdr:twoCellAnchor>
  <xdr:twoCellAnchor>
    <xdr:from>
      <xdr:col>2</xdr:col>
      <xdr:colOff>180975</xdr:colOff>
      <xdr:row>286</xdr:row>
      <xdr:rowOff>104775</xdr:rowOff>
    </xdr:from>
    <xdr:to>
      <xdr:col>7</xdr:col>
      <xdr:colOff>466725</xdr:colOff>
      <xdr:row>287</xdr:row>
      <xdr:rowOff>104775</xdr:rowOff>
    </xdr:to>
    <xdr:sp>
      <xdr:nvSpPr>
        <xdr:cNvPr id="6" name="AutoShape 15"/>
        <xdr:cNvSpPr>
          <a:spLocks/>
        </xdr:cNvSpPr>
      </xdr:nvSpPr>
      <xdr:spPr>
        <a:xfrm>
          <a:off x="1400175" y="46434375"/>
          <a:ext cx="3333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cada página de documento copiada corresponderá</a:t>
          </a:r>
        </a:p>
      </xdr:txBody>
    </xdr:sp>
    <xdr:clientData/>
  </xdr:twoCellAnchor>
  <xdr:twoCellAnchor>
    <xdr:from>
      <xdr:col>1</xdr:col>
      <xdr:colOff>371475</xdr:colOff>
      <xdr:row>288</xdr:row>
      <xdr:rowOff>9525</xdr:rowOff>
    </xdr:from>
    <xdr:to>
      <xdr:col>7</xdr:col>
      <xdr:colOff>409575</xdr:colOff>
      <xdr:row>289</xdr:row>
      <xdr:rowOff>9525</xdr:rowOff>
    </xdr:to>
    <xdr:sp>
      <xdr:nvSpPr>
        <xdr:cNvPr id="7" name="AutoShape 16"/>
        <xdr:cNvSpPr>
          <a:spLocks/>
        </xdr:cNvSpPr>
      </xdr:nvSpPr>
      <xdr:spPr>
        <a:xfrm>
          <a:off x="981075" y="46662975"/>
          <a:ext cx="3695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uma autenticação, a qual poderá ser aposta no anverso ou</a:t>
          </a:r>
        </a:p>
      </xdr:txBody>
    </xdr:sp>
    <xdr:clientData/>
  </xdr:twoCellAnchor>
  <xdr:twoCellAnchor>
    <xdr:from>
      <xdr:col>1</xdr:col>
      <xdr:colOff>371475</xdr:colOff>
      <xdr:row>289</xdr:row>
      <xdr:rowOff>76200</xdr:rowOff>
    </xdr:from>
    <xdr:to>
      <xdr:col>7</xdr:col>
      <xdr:colOff>371475</xdr:colOff>
      <xdr:row>290</xdr:row>
      <xdr:rowOff>76200</xdr:rowOff>
    </xdr:to>
    <xdr:sp>
      <xdr:nvSpPr>
        <xdr:cNvPr id="8" name="AutoShape 17"/>
        <xdr:cNvSpPr>
          <a:spLocks/>
        </xdr:cNvSpPr>
      </xdr:nvSpPr>
      <xdr:spPr>
        <a:xfrm>
          <a:off x="981075" y="46891575"/>
          <a:ext cx="3657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verso do documento, devendo, na face que não recebeu a</a:t>
          </a:r>
        </a:p>
      </xdr:txBody>
    </xdr:sp>
    <xdr:clientData/>
  </xdr:twoCellAnchor>
  <xdr:twoCellAnchor>
    <xdr:from>
      <xdr:col>1</xdr:col>
      <xdr:colOff>371475</xdr:colOff>
      <xdr:row>290</xdr:row>
      <xdr:rowOff>142875</xdr:rowOff>
    </xdr:from>
    <xdr:to>
      <xdr:col>8</xdr:col>
      <xdr:colOff>38100</xdr:colOff>
      <xdr:row>291</xdr:row>
      <xdr:rowOff>142875</xdr:rowOff>
    </xdr:to>
    <xdr:sp>
      <xdr:nvSpPr>
        <xdr:cNvPr id="9" name="AutoShape 18"/>
        <xdr:cNvSpPr>
          <a:spLocks/>
        </xdr:cNvSpPr>
      </xdr:nvSpPr>
      <xdr:spPr>
        <a:xfrm>
          <a:off x="981075" y="47120175"/>
          <a:ext cx="393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certificação, ser lançado o carimbo personalizado da serventia</a:t>
          </a:r>
        </a:p>
      </xdr:txBody>
    </xdr:sp>
    <xdr:clientData/>
  </xdr:twoCellAnchor>
  <xdr:twoCellAnchor>
    <xdr:from>
      <xdr:col>1</xdr:col>
      <xdr:colOff>371475</xdr:colOff>
      <xdr:row>292</xdr:row>
      <xdr:rowOff>47625</xdr:rowOff>
    </xdr:from>
    <xdr:to>
      <xdr:col>7</xdr:col>
      <xdr:colOff>542925</xdr:colOff>
      <xdr:row>293</xdr:row>
      <xdr:rowOff>47625</xdr:rowOff>
    </xdr:to>
    <xdr:sp>
      <xdr:nvSpPr>
        <xdr:cNvPr id="10" name="AutoShape 19"/>
        <xdr:cNvSpPr>
          <a:spLocks/>
        </xdr:cNvSpPr>
      </xdr:nvSpPr>
      <xdr:spPr>
        <a:xfrm>
          <a:off x="981075" y="47348775"/>
          <a:ext cx="382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mencionando essa circunstância, vedada, expressamente, a</a:t>
          </a:r>
        </a:p>
      </xdr:txBody>
    </xdr:sp>
    <xdr:clientData/>
  </xdr:twoCellAnchor>
  <xdr:twoCellAnchor>
    <xdr:from>
      <xdr:col>1</xdr:col>
      <xdr:colOff>371475</xdr:colOff>
      <xdr:row>293</xdr:row>
      <xdr:rowOff>114300</xdr:rowOff>
    </xdr:from>
    <xdr:to>
      <xdr:col>7</xdr:col>
      <xdr:colOff>590550</xdr:colOff>
      <xdr:row>294</xdr:row>
      <xdr:rowOff>114300</xdr:rowOff>
    </xdr:to>
    <xdr:sp>
      <xdr:nvSpPr>
        <xdr:cNvPr id="11" name="AutoShape 20"/>
        <xdr:cNvSpPr>
          <a:spLocks/>
        </xdr:cNvSpPr>
      </xdr:nvSpPr>
      <xdr:spPr>
        <a:xfrm>
          <a:off x="981075" y="47577375"/>
          <a:ext cx="387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autenticação em face do documento desprovida de quaisquer</a:t>
          </a:r>
        </a:p>
      </xdr:txBody>
    </xdr:sp>
    <xdr:clientData/>
  </xdr:twoCellAnchor>
  <xdr:twoCellAnchor>
    <xdr:from>
      <xdr:col>1</xdr:col>
      <xdr:colOff>371475</xdr:colOff>
      <xdr:row>295</xdr:row>
      <xdr:rowOff>28575</xdr:rowOff>
    </xdr:from>
    <xdr:to>
      <xdr:col>3</xdr:col>
      <xdr:colOff>457200</xdr:colOff>
      <xdr:row>296</xdr:row>
      <xdr:rowOff>28575</xdr:rowOff>
    </xdr:to>
    <xdr:sp>
      <xdr:nvSpPr>
        <xdr:cNvPr id="12" name="AutoShape 21"/>
        <xdr:cNvSpPr>
          <a:spLocks/>
        </xdr:cNvSpPr>
      </xdr:nvSpPr>
      <xdr:spPr>
        <a:xfrm>
          <a:off x="981075" y="47815500"/>
          <a:ext cx="1304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caracteres gráficos.</a:t>
          </a:r>
        </a:p>
      </xdr:txBody>
    </xdr:sp>
    <xdr:clientData/>
  </xdr:twoCellAnchor>
  <xdr:twoCellAnchor>
    <xdr:from>
      <xdr:col>1</xdr:col>
      <xdr:colOff>371475</xdr:colOff>
      <xdr:row>296</xdr:row>
      <xdr:rowOff>85725</xdr:rowOff>
    </xdr:from>
    <xdr:to>
      <xdr:col>2</xdr:col>
      <xdr:colOff>95250</xdr:colOff>
      <xdr:row>297</xdr:row>
      <xdr:rowOff>95250</xdr:rowOff>
    </xdr:to>
    <xdr:sp>
      <xdr:nvSpPr>
        <xdr:cNvPr id="13" name="AutoShape 22"/>
        <xdr:cNvSpPr>
          <a:spLocks/>
        </xdr:cNvSpPr>
      </xdr:nvSpPr>
      <xdr:spPr>
        <a:xfrm>
          <a:off x="981075" y="48034575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10.2</a:t>
          </a:r>
        </a:p>
      </xdr:txBody>
    </xdr:sp>
    <xdr:clientData/>
  </xdr:twoCellAnchor>
  <xdr:twoCellAnchor>
    <xdr:from>
      <xdr:col>2</xdr:col>
      <xdr:colOff>28575</xdr:colOff>
      <xdr:row>296</xdr:row>
      <xdr:rowOff>95250</xdr:rowOff>
    </xdr:from>
    <xdr:to>
      <xdr:col>8</xdr:col>
      <xdr:colOff>9525</xdr:colOff>
      <xdr:row>297</xdr:row>
      <xdr:rowOff>95250</xdr:rowOff>
    </xdr:to>
    <xdr:sp>
      <xdr:nvSpPr>
        <xdr:cNvPr id="14" name="AutoShape 23"/>
        <xdr:cNvSpPr>
          <a:spLocks/>
        </xdr:cNvSpPr>
      </xdr:nvSpPr>
      <xdr:spPr>
        <a:xfrm>
          <a:off x="1247775" y="48044100"/>
          <a:ext cx="3638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– Apenas um ato de autenticação será feito para a frente</a:t>
          </a:r>
        </a:p>
      </xdr:txBody>
    </xdr:sp>
    <xdr:clientData/>
  </xdr:twoCellAnchor>
  <xdr:twoCellAnchor>
    <xdr:from>
      <xdr:col>1</xdr:col>
      <xdr:colOff>371475</xdr:colOff>
      <xdr:row>298</xdr:row>
      <xdr:rowOff>0</xdr:rowOff>
    </xdr:from>
    <xdr:to>
      <xdr:col>7</xdr:col>
      <xdr:colOff>85725</xdr:colOff>
      <xdr:row>299</xdr:row>
      <xdr:rowOff>0</xdr:rowOff>
    </xdr:to>
    <xdr:sp>
      <xdr:nvSpPr>
        <xdr:cNvPr id="15" name="AutoShape 24"/>
        <xdr:cNvSpPr>
          <a:spLocks/>
        </xdr:cNvSpPr>
      </xdr:nvSpPr>
      <xdr:spPr>
        <a:xfrm>
          <a:off x="981075" y="48272700"/>
          <a:ext cx="3371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o verso do CIC, do Título de Eleitor ou de Cédula de</a:t>
          </a:r>
        </a:p>
      </xdr:txBody>
    </xdr:sp>
    <xdr:clientData/>
  </xdr:twoCellAnchor>
  <xdr:twoCellAnchor>
    <xdr:from>
      <xdr:col>1</xdr:col>
      <xdr:colOff>371475</xdr:colOff>
      <xdr:row>299</xdr:row>
      <xdr:rowOff>66675</xdr:rowOff>
    </xdr:from>
    <xdr:to>
      <xdr:col>7</xdr:col>
      <xdr:colOff>581025</xdr:colOff>
      <xdr:row>300</xdr:row>
      <xdr:rowOff>66675</xdr:rowOff>
    </xdr:to>
    <xdr:sp>
      <xdr:nvSpPr>
        <xdr:cNvPr id="16" name="AutoShape 25"/>
        <xdr:cNvSpPr>
          <a:spLocks/>
        </xdr:cNvSpPr>
      </xdr:nvSpPr>
      <xdr:spPr>
        <a:xfrm>
          <a:off x="981075" y="48501300"/>
          <a:ext cx="386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Identidade ou qualquer outra cédula  que identifique o usuário.</a:t>
          </a:r>
        </a:p>
      </xdr:txBody>
    </xdr:sp>
    <xdr:clientData/>
  </xdr:twoCellAnchor>
  <xdr:twoCellAnchor>
    <xdr:from>
      <xdr:col>1</xdr:col>
      <xdr:colOff>371475</xdr:colOff>
      <xdr:row>300</xdr:row>
      <xdr:rowOff>133350</xdr:rowOff>
    </xdr:from>
    <xdr:to>
      <xdr:col>2</xdr:col>
      <xdr:colOff>219075</xdr:colOff>
      <xdr:row>301</xdr:row>
      <xdr:rowOff>142875</xdr:rowOff>
    </xdr:to>
    <xdr:sp>
      <xdr:nvSpPr>
        <xdr:cNvPr id="17" name="AutoShape 26"/>
        <xdr:cNvSpPr>
          <a:spLocks/>
        </xdr:cNvSpPr>
      </xdr:nvSpPr>
      <xdr:spPr>
        <a:xfrm>
          <a:off x="981075" y="4872990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10.3.- </a:t>
          </a:r>
        </a:p>
      </xdr:txBody>
    </xdr:sp>
    <xdr:clientData/>
  </xdr:twoCellAnchor>
  <xdr:twoCellAnchor>
    <xdr:from>
      <xdr:col>2</xdr:col>
      <xdr:colOff>171450</xdr:colOff>
      <xdr:row>300</xdr:row>
      <xdr:rowOff>133350</xdr:rowOff>
    </xdr:from>
    <xdr:to>
      <xdr:col>7</xdr:col>
      <xdr:colOff>485775</xdr:colOff>
      <xdr:row>301</xdr:row>
      <xdr:rowOff>133350</xdr:rowOff>
    </xdr:to>
    <xdr:sp>
      <xdr:nvSpPr>
        <xdr:cNvPr id="18" name="AutoShape 27"/>
        <xdr:cNvSpPr>
          <a:spLocks/>
        </xdr:cNvSpPr>
      </xdr:nvSpPr>
      <xdr:spPr>
        <a:xfrm>
          <a:off x="1390650" y="48729900"/>
          <a:ext cx="3362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Quando a cópia reprográfica for extraída em máquina</a:t>
          </a:r>
        </a:p>
      </xdr:txBody>
    </xdr:sp>
    <xdr:clientData/>
  </xdr:twoCellAnchor>
  <xdr:twoCellAnchor>
    <xdr:from>
      <xdr:col>1</xdr:col>
      <xdr:colOff>371475</xdr:colOff>
      <xdr:row>302</xdr:row>
      <xdr:rowOff>38100</xdr:rowOff>
    </xdr:from>
    <xdr:to>
      <xdr:col>8</xdr:col>
      <xdr:colOff>47625</xdr:colOff>
      <xdr:row>303</xdr:row>
      <xdr:rowOff>38100</xdr:rowOff>
    </xdr:to>
    <xdr:sp>
      <xdr:nvSpPr>
        <xdr:cNvPr id="19" name="AutoShape 28"/>
        <xdr:cNvSpPr>
          <a:spLocks/>
        </xdr:cNvSpPr>
      </xdr:nvSpPr>
      <xdr:spPr>
        <a:xfrm>
          <a:off x="981075" y="48958500"/>
          <a:ext cx="394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própria da serventia, o Notário repassará o custo operacional à</a:t>
          </a:r>
        </a:p>
      </xdr:txBody>
    </xdr:sp>
    <xdr:clientData/>
  </xdr:twoCellAnchor>
  <xdr:twoCellAnchor>
    <xdr:from>
      <xdr:col>1</xdr:col>
      <xdr:colOff>371475</xdr:colOff>
      <xdr:row>303</xdr:row>
      <xdr:rowOff>104775</xdr:rowOff>
    </xdr:from>
    <xdr:to>
      <xdr:col>4</xdr:col>
      <xdr:colOff>447675</xdr:colOff>
      <xdr:row>304</xdr:row>
      <xdr:rowOff>104775</xdr:rowOff>
    </xdr:to>
    <xdr:sp>
      <xdr:nvSpPr>
        <xdr:cNvPr id="20" name="AutoShape 29"/>
        <xdr:cNvSpPr>
          <a:spLocks/>
        </xdr:cNvSpPr>
      </xdr:nvSpPr>
      <xdr:spPr>
        <a:xfrm>
          <a:off x="981075" y="49187100"/>
          <a:ext cx="1905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parte, até o máximo de 0,026 </a:t>
          </a:r>
        </a:p>
      </xdr:txBody>
    </xdr:sp>
    <xdr:clientData/>
  </xdr:twoCellAnchor>
  <xdr:twoCellAnchor>
    <xdr:from>
      <xdr:col>4</xdr:col>
      <xdr:colOff>352425</xdr:colOff>
      <xdr:row>303</xdr:row>
      <xdr:rowOff>104775</xdr:rowOff>
    </xdr:from>
    <xdr:to>
      <xdr:col>8</xdr:col>
      <xdr:colOff>57150</xdr:colOff>
      <xdr:row>304</xdr:row>
      <xdr:rowOff>104775</xdr:rowOff>
    </xdr:to>
    <xdr:sp>
      <xdr:nvSpPr>
        <xdr:cNvPr id="21" name="AutoShape 30"/>
        <xdr:cNvSpPr>
          <a:spLocks/>
        </xdr:cNvSpPr>
      </xdr:nvSpPr>
      <xdr:spPr>
        <a:xfrm>
          <a:off x="2790825" y="49187100"/>
          <a:ext cx="2143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UFESP's. Se, entretanto, extraída</a:t>
          </a:r>
        </a:p>
      </xdr:txBody>
    </xdr:sp>
    <xdr:clientData/>
  </xdr:twoCellAnchor>
  <xdr:twoCellAnchor>
    <xdr:from>
      <xdr:col>1</xdr:col>
      <xdr:colOff>371475</xdr:colOff>
      <xdr:row>305</xdr:row>
      <xdr:rowOff>19050</xdr:rowOff>
    </xdr:from>
    <xdr:to>
      <xdr:col>7</xdr:col>
      <xdr:colOff>314325</xdr:colOff>
      <xdr:row>306</xdr:row>
      <xdr:rowOff>19050</xdr:rowOff>
    </xdr:to>
    <xdr:sp>
      <xdr:nvSpPr>
        <xdr:cNvPr id="22" name="AutoShape 31"/>
        <xdr:cNvSpPr>
          <a:spLocks/>
        </xdr:cNvSpPr>
      </xdr:nvSpPr>
      <xdr:spPr>
        <a:xfrm>
          <a:off x="981075" y="49425225"/>
          <a:ext cx="3600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papel próprio da serventia que contenha requisitos de</a:t>
          </a:r>
        </a:p>
      </xdr:txBody>
    </xdr:sp>
    <xdr:clientData/>
  </xdr:twoCellAnchor>
  <xdr:twoCellAnchor>
    <xdr:from>
      <xdr:col>1</xdr:col>
      <xdr:colOff>371475</xdr:colOff>
      <xdr:row>306</xdr:row>
      <xdr:rowOff>85725</xdr:rowOff>
    </xdr:from>
    <xdr:to>
      <xdr:col>6</xdr:col>
      <xdr:colOff>219075</xdr:colOff>
      <xdr:row>307</xdr:row>
      <xdr:rowOff>85725</xdr:rowOff>
    </xdr:to>
    <xdr:sp>
      <xdr:nvSpPr>
        <xdr:cNvPr id="23" name="AutoShape 32"/>
        <xdr:cNvSpPr>
          <a:spLocks/>
        </xdr:cNvSpPr>
      </xdr:nvSpPr>
      <xdr:spPr>
        <a:xfrm>
          <a:off x="981075" y="49653825"/>
          <a:ext cx="2895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segurança, cobrar-se-á até, no máximo, 0,05 </a:t>
          </a:r>
        </a:p>
      </xdr:txBody>
    </xdr:sp>
    <xdr:clientData/>
  </xdr:twoCellAnchor>
  <xdr:twoCellAnchor>
    <xdr:from>
      <xdr:col>6</xdr:col>
      <xdr:colOff>171450</xdr:colOff>
      <xdr:row>306</xdr:row>
      <xdr:rowOff>85725</xdr:rowOff>
    </xdr:from>
    <xdr:to>
      <xdr:col>8</xdr:col>
      <xdr:colOff>28575</xdr:colOff>
      <xdr:row>307</xdr:row>
      <xdr:rowOff>85725</xdr:rowOff>
    </xdr:to>
    <xdr:sp>
      <xdr:nvSpPr>
        <xdr:cNvPr id="24" name="AutoShape 33"/>
        <xdr:cNvSpPr>
          <a:spLocks/>
        </xdr:cNvSpPr>
      </xdr:nvSpPr>
      <xdr:spPr>
        <a:xfrm>
          <a:off x="3829050" y="496538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UFESP's. Neste</a:t>
          </a:r>
        </a:p>
      </xdr:txBody>
    </xdr:sp>
    <xdr:clientData/>
  </xdr:twoCellAnchor>
  <xdr:twoCellAnchor>
    <xdr:from>
      <xdr:col>1</xdr:col>
      <xdr:colOff>371475</xdr:colOff>
      <xdr:row>307</xdr:row>
      <xdr:rowOff>152400</xdr:rowOff>
    </xdr:from>
    <xdr:to>
      <xdr:col>7</xdr:col>
      <xdr:colOff>504825</xdr:colOff>
      <xdr:row>308</xdr:row>
      <xdr:rowOff>152400</xdr:rowOff>
    </xdr:to>
    <xdr:sp>
      <xdr:nvSpPr>
        <xdr:cNvPr id="25" name="AutoShape 34"/>
        <xdr:cNvSpPr>
          <a:spLocks/>
        </xdr:cNvSpPr>
      </xdr:nvSpPr>
      <xdr:spPr>
        <a:xfrm>
          <a:off x="981075" y="49882425"/>
          <a:ext cx="3790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caso, tal cópia deverá, necessariamente, ser autenticada de</a:t>
          </a:r>
        </a:p>
      </xdr:txBody>
    </xdr:sp>
    <xdr:clientData/>
  </xdr:twoCellAnchor>
  <xdr:twoCellAnchor>
    <xdr:from>
      <xdr:col>1</xdr:col>
      <xdr:colOff>371475</xdr:colOff>
      <xdr:row>309</xdr:row>
      <xdr:rowOff>57150</xdr:rowOff>
    </xdr:from>
    <xdr:to>
      <xdr:col>4</xdr:col>
      <xdr:colOff>247650</xdr:colOff>
      <xdr:row>310</xdr:row>
      <xdr:rowOff>57150</xdr:rowOff>
    </xdr:to>
    <xdr:sp>
      <xdr:nvSpPr>
        <xdr:cNvPr id="26" name="AutoShape 35"/>
        <xdr:cNvSpPr>
          <a:spLocks/>
        </xdr:cNvSpPr>
      </xdr:nvSpPr>
      <xdr:spPr>
        <a:xfrm>
          <a:off x="981075" y="50111025"/>
          <a:ext cx="1704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regular pelo Notário.</a:t>
          </a:r>
        </a:p>
      </xdr:txBody>
    </xdr:sp>
    <xdr:clientData/>
  </xdr:twoCellAnchor>
  <xdr:twoCellAnchor>
    <xdr:from>
      <xdr:col>0</xdr:col>
      <xdr:colOff>180975</xdr:colOff>
      <xdr:row>312</xdr:row>
      <xdr:rowOff>28575</xdr:rowOff>
    </xdr:from>
    <xdr:to>
      <xdr:col>1</xdr:col>
      <xdr:colOff>352425</xdr:colOff>
      <xdr:row>313</xdr:row>
      <xdr:rowOff>38100</xdr:rowOff>
    </xdr:to>
    <xdr:sp>
      <xdr:nvSpPr>
        <xdr:cNvPr id="27" name="AutoShape 36"/>
        <xdr:cNvSpPr>
          <a:spLocks/>
        </xdr:cNvSpPr>
      </xdr:nvSpPr>
      <xdr:spPr>
        <a:xfrm>
          <a:off x="180975" y="50568225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11 - </a:t>
          </a:r>
        </a:p>
      </xdr:txBody>
    </xdr:sp>
    <xdr:clientData/>
  </xdr:twoCellAnchor>
  <xdr:twoCellAnchor>
    <xdr:from>
      <xdr:col>1</xdr:col>
      <xdr:colOff>371475</xdr:colOff>
      <xdr:row>312</xdr:row>
      <xdr:rowOff>28575</xdr:rowOff>
    </xdr:from>
    <xdr:to>
      <xdr:col>6</xdr:col>
      <xdr:colOff>438150</xdr:colOff>
      <xdr:row>313</xdr:row>
      <xdr:rowOff>38100</xdr:rowOff>
    </xdr:to>
    <xdr:sp>
      <xdr:nvSpPr>
        <xdr:cNvPr id="28" name="AutoShape 37"/>
        <xdr:cNvSpPr>
          <a:spLocks/>
        </xdr:cNvSpPr>
      </xdr:nvSpPr>
      <xdr:spPr>
        <a:xfrm>
          <a:off x="981075" y="50568225"/>
          <a:ext cx="3114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DESPESAS DE SERVIÇOS EXTRA-NOTARIAL</a:t>
          </a:r>
        </a:p>
      </xdr:txBody>
    </xdr:sp>
    <xdr:clientData/>
  </xdr:twoCellAnchor>
  <xdr:twoCellAnchor>
    <xdr:from>
      <xdr:col>1</xdr:col>
      <xdr:colOff>371475</xdr:colOff>
      <xdr:row>313</xdr:row>
      <xdr:rowOff>0</xdr:rowOff>
    </xdr:from>
    <xdr:to>
      <xdr:col>6</xdr:col>
      <xdr:colOff>276225</xdr:colOff>
      <xdr:row>313</xdr:row>
      <xdr:rowOff>19050</xdr:rowOff>
    </xdr:to>
    <xdr:sp>
      <xdr:nvSpPr>
        <xdr:cNvPr id="29" name="AutoShape 38"/>
        <xdr:cNvSpPr>
          <a:spLocks/>
        </xdr:cNvSpPr>
      </xdr:nvSpPr>
      <xdr:spPr>
        <a:xfrm>
          <a:off x="981075" y="50701575"/>
          <a:ext cx="2952750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313</xdr:row>
      <xdr:rowOff>95250</xdr:rowOff>
    </xdr:from>
    <xdr:to>
      <xdr:col>2</xdr:col>
      <xdr:colOff>219075</xdr:colOff>
      <xdr:row>314</xdr:row>
      <xdr:rowOff>104775</xdr:rowOff>
    </xdr:to>
    <xdr:sp>
      <xdr:nvSpPr>
        <xdr:cNvPr id="30" name="AutoShape 39"/>
        <xdr:cNvSpPr>
          <a:spLocks/>
        </xdr:cNvSpPr>
      </xdr:nvSpPr>
      <xdr:spPr>
        <a:xfrm>
          <a:off x="981075" y="507968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11.1.- </a:t>
          </a:r>
        </a:p>
      </xdr:txBody>
    </xdr:sp>
    <xdr:clientData/>
  </xdr:twoCellAnchor>
  <xdr:twoCellAnchor>
    <xdr:from>
      <xdr:col>2</xdr:col>
      <xdr:colOff>152400</xdr:colOff>
      <xdr:row>313</xdr:row>
      <xdr:rowOff>95250</xdr:rowOff>
    </xdr:from>
    <xdr:to>
      <xdr:col>8</xdr:col>
      <xdr:colOff>28575</xdr:colOff>
      <xdr:row>314</xdr:row>
      <xdr:rowOff>95250</xdr:rowOff>
    </xdr:to>
    <xdr:sp>
      <xdr:nvSpPr>
        <xdr:cNvPr id="31" name="AutoShape 40"/>
        <xdr:cNvSpPr>
          <a:spLocks/>
        </xdr:cNvSpPr>
      </xdr:nvSpPr>
      <xdr:spPr>
        <a:xfrm>
          <a:off x="1371600" y="50796825"/>
          <a:ext cx="3533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notário que se incumbir da prestação de serviços que</a:t>
          </a:r>
        </a:p>
      </xdr:txBody>
    </xdr:sp>
    <xdr:clientData/>
  </xdr:twoCellAnchor>
  <xdr:twoCellAnchor>
    <xdr:from>
      <xdr:col>1</xdr:col>
      <xdr:colOff>371475</xdr:colOff>
      <xdr:row>315</xdr:row>
      <xdr:rowOff>9525</xdr:rowOff>
    </xdr:from>
    <xdr:to>
      <xdr:col>7</xdr:col>
      <xdr:colOff>66675</xdr:colOff>
      <xdr:row>316</xdr:row>
      <xdr:rowOff>9525</xdr:rowOff>
    </xdr:to>
    <xdr:sp>
      <xdr:nvSpPr>
        <xdr:cNvPr id="32" name="AutoShape 41"/>
        <xdr:cNvSpPr>
          <a:spLocks/>
        </xdr:cNvSpPr>
      </xdr:nvSpPr>
      <xdr:spPr>
        <a:xfrm>
          <a:off x="981075" y="51034950"/>
          <a:ext cx="3352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são de sua competência exclusiva e nem de sua</a:t>
          </a:r>
        </a:p>
      </xdr:txBody>
    </xdr:sp>
    <xdr:clientData/>
  </xdr:twoCellAnchor>
  <xdr:twoCellAnchor>
    <xdr:from>
      <xdr:col>1</xdr:col>
      <xdr:colOff>371475</xdr:colOff>
      <xdr:row>316</xdr:row>
      <xdr:rowOff>76200</xdr:rowOff>
    </xdr:from>
    <xdr:to>
      <xdr:col>7</xdr:col>
      <xdr:colOff>266700</xdr:colOff>
      <xdr:row>317</xdr:row>
      <xdr:rowOff>76200</xdr:rowOff>
    </xdr:to>
    <xdr:sp>
      <xdr:nvSpPr>
        <xdr:cNvPr id="33" name="AutoShape 42"/>
        <xdr:cNvSpPr>
          <a:spLocks/>
        </xdr:cNvSpPr>
      </xdr:nvSpPr>
      <xdr:spPr>
        <a:xfrm>
          <a:off x="981075" y="51263550"/>
          <a:ext cx="3552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obrigação, mas necessários ao aperfeiçoamento do ato,</a:t>
          </a:r>
        </a:p>
      </xdr:txBody>
    </xdr:sp>
    <xdr:clientData/>
  </xdr:twoCellAnchor>
  <xdr:twoCellAnchor>
    <xdr:from>
      <xdr:col>1</xdr:col>
      <xdr:colOff>371475</xdr:colOff>
      <xdr:row>317</xdr:row>
      <xdr:rowOff>142875</xdr:rowOff>
    </xdr:from>
    <xdr:to>
      <xdr:col>7</xdr:col>
      <xdr:colOff>552450</xdr:colOff>
      <xdr:row>318</xdr:row>
      <xdr:rowOff>142875</xdr:rowOff>
    </xdr:to>
    <xdr:sp>
      <xdr:nvSpPr>
        <xdr:cNvPr id="34" name="AutoShape 43"/>
        <xdr:cNvSpPr>
          <a:spLocks/>
        </xdr:cNvSpPr>
      </xdr:nvSpPr>
      <xdr:spPr>
        <a:xfrm>
          <a:off x="981075" y="51492150"/>
          <a:ext cx="383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cobrará as despesas efetuadas e custas efetivas, desde que</a:t>
          </a:r>
        </a:p>
      </xdr:txBody>
    </xdr:sp>
    <xdr:clientData/>
  </xdr:twoCellAnchor>
  <xdr:twoCellAnchor>
    <xdr:from>
      <xdr:col>1</xdr:col>
      <xdr:colOff>371475</xdr:colOff>
      <xdr:row>319</xdr:row>
      <xdr:rowOff>47625</xdr:rowOff>
    </xdr:from>
    <xdr:to>
      <xdr:col>5</xdr:col>
      <xdr:colOff>95250</xdr:colOff>
      <xdr:row>320</xdr:row>
      <xdr:rowOff>47625</xdr:rowOff>
    </xdr:to>
    <xdr:sp>
      <xdr:nvSpPr>
        <xdr:cNvPr id="35" name="AutoShape 44"/>
        <xdr:cNvSpPr>
          <a:spLocks/>
        </xdr:cNvSpPr>
      </xdr:nvSpPr>
      <xdr:spPr>
        <a:xfrm>
          <a:off x="981075" y="51720750"/>
          <a:ext cx="2162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 pela parte interessada.</a:t>
          </a:r>
        </a:p>
      </xdr:txBody>
    </xdr:sp>
    <xdr:clientData/>
  </xdr:twoCellAnchor>
  <xdr:twoCellAnchor>
    <xdr:from>
      <xdr:col>0</xdr:col>
      <xdr:colOff>180975</xdr:colOff>
      <xdr:row>321</xdr:row>
      <xdr:rowOff>104775</xdr:rowOff>
    </xdr:from>
    <xdr:to>
      <xdr:col>0</xdr:col>
      <xdr:colOff>285750</xdr:colOff>
      <xdr:row>322</xdr:row>
      <xdr:rowOff>104775</xdr:rowOff>
    </xdr:to>
    <xdr:sp>
      <xdr:nvSpPr>
        <xdr:cNvPr id="36" name="AutoShape 45"/>
        <xdr:cNvSpPr>
          <a:spLocks/>
        </xdr:cNvSpPr>
      </xdr:nvSpPr>
      <xdr:spPr>
        <a:xfrm>
          <a:off x="180975" y="521017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219075</xdr:colOff>
      <xdr:row>321</xdr:row>
      <xdr:rowOff>104775</xdr:rowOff>
    </xdr:from>
    <xdr:to>
      <xdr:col>1</xdr:col>
      <xdr:colOff>419100</xdr:colOff>
      <xdr:row>322</xdr:row>
      <xdr:rowOff>114300</xdr:rowOff>
    </xdr:to>
    <xdr:sp>
      <xdr:nvSpPr>
        <xdr:cNvPr id="37" name="AutoShape 46"/>
        <xdr:cNvSpPr>
          <a:spLocks/>
        </xdr:cNvSpPr>
      </xdr:nvSpPr>
      <xdr:spPr>
        <a:xfrm>
          <a:off x="219075" y="521017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12 – </a:t>
          </a:r>
        </a:p>
      </xdr:txBody>
    </xdr:sp>
    <xdr:clientData/>
  </xdr:twoCellAnchor>
  <xdr:twoCellAnchor>
    <xdr:from>
      <xdr:col>1</xdr:col>
      <xdr:colOff>333375</xdr:colOff>
      <xdr:row>321</xdr:row>
      <xdr:rowOff>104775</xdr:rowOff>
    </xdr:from>
    <xdr:to>
      <xdr:col>5</xdr:col>
      <xdr:colOff>9525</xdr:colOff>
      <xdr:row>322</xdr:row>
      <xdr:rowOff>114300</xdr:rowOff>
    </xdr:to>
    <xdr:sp>
      <xdr:nvSpPr>
        <xdr:cNvPr id="38" name="AutoShape 47"/>
        <xdr:cNvSpPr>
          <a:spLocks/>
        </xdr:cNvSpPr>
      </xdr:nvSpPr>
      <xdr:spPr>
        <a:xfrm>
          <a:off x="942975" y="52101750"/>
          <a:ext cx="2114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 DE TESTAMENTOS</a:t>
          </a:r>
        </a:p>
      </xdr:txBody>
    </xdr:sp>
    <xdr:clientData/>
  </xdr:twoCellAnchor>
  <xdr:twoCellAnchor>
    <xdr:from>
      <xdr:col>1</xdr:col>
      <xdr:colOff>333375</xdr:colOff>
      <xdr:row>322</xdr:row>
      <xdr:rowOff>85725</xdr:rowOff>
    </xdr:from>
    <xdr:to>
      <xdr:col>4</xdr:col>
      <xdr:colOff>447675</xdr:colOff>
      <xdr:row>322</xdr:row>
      <xdr:rowOff>104775</xdr:rowOff>
    </xdr:to>
    <xdr:sp>
      <xdr:nvSpPr>
        <xdr:cNvPr id="39" name="AutoShape 48"/>
        <xdr:cNvSpPr>
          <a:spLocks/>
        </xdr:cNvSpPr>
      </xdr:nvSpPr>
      <xdr:spPr>
        <a:xfrm>
          <a:off x="942975" y="52244625"/>
          <a:ext cx="1943100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323</xdr:row>
      <xdr:rowOff>9525</xdr:rowOff>
    </xdr:from>
    <xdr:to>
      <xdr:col>2</xdr:col>
      <xdr:colOff>152400</xdr:colOff>
      <xdr:row>324</xdr:row>
      <xdr:rowOff>19050</xdr:rowOff>
    </xdr:to>
    <xdr:sp>
      <xdr:nvSpPr>
        <xdr:cNvPr id="40" name="AutoShape 49"/>
        <xdr:cNvSpPr>
          <a:spLocks/>
        </xdr:cNvSpPr>
      </xdr:nvSpPr>
      <xdr:spPr>
        <a:xfrm>
          <a:off x="228600" y="52330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12.1-</a:t>
          </a:r>
        </a:p>
      </xdr:txBody>
    </xdr:sp>
    <xdr:clientData/>
  </xdr:twoCellAnchor>
  <xdr:twoCellAnchor>
    <xdr:from>
      <xdr:col>2</xdr:col>
      <xdr:colOff>76200</xdr:colOff>
      <xdr:row>323</xdr:row>
      <xdr:rowOff>9525</xdr:rowOff>
    </xdr:from>
    <xdr:to>
      <xdr:col>8</xdr:col>
      <xdr:colOff>19050</xdr:colOff>
      <xdr:row>324</xdr:row>
      <xdr:rowOff>9525</xdr:rowOff>
    </xdr:to>
    <xdr:sp>
      <xdr:nvSpPr>
        <xdr:cNvPr id="41" name="AutoShape 50"/>
        <xdr:cNvSpPr>
          <a:spLocks/>
        </xdr:cNvSpPr>
      </xdr:nvSpPr>
      <xdr:spPr>
        <a:xfrm>
          <a:off x="1295400" y="52330350"/>
          <a:ext cx="3600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Toda escritura de testamento tratada no item 8 da tabela</a:t>
          </a:r>
        </a:p>
      </xdr:txBody>
    </xdr:sp>
    <xdr:clientData/>
  </xdr:twoCellAnchor>
  <xdr:twoCellAnchor>
    <xdr:from>
      <xdr:col>1</xdr:col>
      <xdr:colOff>390525</xdr:colOff>
      <xdr:row>324</xdr:row>
      <xdr:rowOff>85725</xdr:rowOff>
    </xdr:from>
    <xdr:to>
      <xdr:col>8</xdr:col>
      <xdr:colOff>47625</xdr:colOff>
      <xdr:row>325</xdr:row>
      <xdr:rowOff>85725</xdr:rowOff>
    </xdr:to>
    <xdr:sp>
      <xdr:nvSpPr>
        <xdr:cNvPr id="42" name="AutoShape 51"/>
        <xdr:cNvSpPr>
          <a:spLocks/>
        </xdr:cNvSpPr>
      </xdr:nvSpPr>
      <xdr:spPr>
        <a:xfrm>
          <a:off x="1000125" y="52568475"/>
          <a:ext cx="392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deverá ser comunicada à Central de Testamentos, prevista no</a:t>
          </a:r>
        </a:p>
      </xdr:txBody>
    </xdr:sp>
    <xdr:clientData/>
  </xdr:twoCellAnchor>
  <xdr:twoCellAnchor>
    <xdr:from>
      <xdr:col>1</xdr:col>
      <xdr:colOff>390525</xdr:colOff>
      <xdr:row>325</xdr:row>
      <xdr:rowOff>152400</xdr:rowOff>
    </xdr:from>
    <xdr:to>
      <xdr:col>7</xdr:col>
      <xdr:colOff>514350</xdr:colOff>
      <xdr:row>326</xdr:row>
      <xdr:rowOff>152400</xdr:rowOff>
    </xdr:to>
    <xdr:sp>
      <xdr:nvSpPr>
        <xdr:cNvPr id="43" name="AutoShape 52"/>
        <xdr:cNvSpPr>
          <a:spLocks/>
        </xdr:cNvSpPr>
      </xdr:nvSpPr>
      <xdr:spPr>
        <a:xfrm>
          <a:off x="1000125" y="52797075"/>
          <a:ext cx="3781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Provimento 06/94, da Egrégia Corregedoria Geral da Justiça</a:t>
          </a:r>
        </a:p>
      </xdr:txBody>
    </xdr:sp>
    <xdr:clientData/>
  </xdr:twoCellAnchor>
  <xdr:twoCellAnchor>
    <xdr:from>
      <xdr:col>1</xdr:col>
      <xdr:colOff>390525</xdr:colOff>
      <xdr:row>327</xdr:row>
      <xdr:rowOff>57150</xdr:rowOff>
    </xdr:from>
    <xdr:to>
      <xdr:col>7</xdr:col>
      <xdr:colOff>295275</xdr:colOff>
      <xdr:row>328</xdr:row>
      <xdr:rowOff>57150</xdr:rowOff>
    </xdr:to>
    <xdr:sp>
      <xdr:nvSpPr>
        <xdr:cNvPr id="44" name="AutoShape 53"/>
        <xdr:cNvSpPr>
          <a:spLocks/>
        </xdr:cNvSpPr>
      </xdr:nvSpPr>
      <xdr:spPr>
        <a:xfrm>
          <a:off x="1000125" y="53025675"/>
          <a:ext cx="3562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deste Estado, devendo o Tabelião a ela remeter, até o 5º</a:t>
          </a:r>
        </a:p>
      </xdr:txBody>
    </xdr:sp>
    <xdr:clientData/>
  </xdr:twoCellAnchor>
  <xdr:twoCellAnchor>
    <xdr:from>
      <xdr:col>1</xdr:col>
      <xdr:colOff>390525</xdr:colOff>
      <xdr:row>328</xdr:row>
      <xdr:rowOff>123825</xdr:rowOff>
    </xdr:from>
    <xdr:to>
      <xdr:col>6</xdr:col>
      <xdr:colOff>304800</xdr:colOff>
      <xdr:row>329</xdr:row>
      <xdr:rowOff>123825</xdr:rowOff>
    </xdr:to>
    <xdr:sp>
      <xdr:nvSpPr>
        <xdr:cNvPr id="45" name="AutoShape 54"/>
        <xdr:cNvSpPr>
          <a:spLocks/>
        </xdr:cNvSpPr>
      </xdr:nvSpPr>
      <xdr:spPr>
        <a:xfrm>
          <a:off x="1000125" y="53254275"/>
          <a:ext cx="2962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(quinto)  dia útil depois de sua lavratura, o valor</a:t>
          </a:r>
        </a:p>
      </xdr:txBody>
    </xdr:sp>
    <xdr:clientData/>
  </xdr:twoCellAnchor>
  <xdr:oneCellAnchor>
    <xdr:from>
      <xdr:col>1</xdr:col>
      <xdr:colOff>371475</xdr:colOff>
      <xdr:row>330</xdr:row>
      <xdr:rowOff>28575</xdr:rowOff>
    </xdr:from>
    <xdr:ext cx="4086225" cy="723900"/>
    <xdr:sp>
      <xdr:nvSpPr>
        <xdr:cNvPr id="46" name="AutoShape 55"/>
        <xdr:cNvSpPr>
          <a:spLocks/>
        </xdr:cNvSpPr>
      </xdr:nvSpPr>
      <xdr:spPr>
        <a:xfrm>
          <a:off x="981075" y="53482875"/>
          <a:ext cx="40862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correspondente a R$ 22,80 (vinte e dois reais e oitenta centavos),
 por escritura, que equivale  ao
</a:t>
          </a:r>
        </a:p>
      </xdr:txBody>
    </xdr:sp>
    <xdr:clientData/>
  </xdr:oneCellAnchor>
  <xdr:oneCellAnchor>
    <xdr:from>
      <xdr:col>1</xdr:col>
      <xdr:colOff>381000</xdr:colOff>
      <xdr:row>331</xdr:row>
      <xdr:rowOff>104775</xdr:rowOff>
    </xdr:from>
    <xdr:ext cx="3733800" cy="495300"/>
    <xdr:sp>
      <xdr:nvSpPr>
        <xdr:cNvPr id="47" name="AutoShape 56"/>
        <xdr:cNvSpPr>
          <a:spLocks/>
        </xdr:cNvSpPr>
      </xdr:nvSpPr>
      <xdr:spPr>
        <a:xfrm>
          <a:off x="990600" y="53721000"/>
          <a:ext cx="3733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determinado no item 5 da tabela, referente a atos de certidão</a:t>
          </a:r>
        </a:p>
      </xdr:txBody>
    </xdr:sp>
    <xdr:clientData/>
  </xdr:oneCellAnchor>
  <xdr:oneCellAnchor>
    <xdr:from>
      <xdr:col>1</xdr:col>
      <xdr:colOff>390525</xdr:colOff>
      <xdr:row>333</xdr:row>
      <xdr:rowOff>0</xdr:rowOff>
    </xdr:from>
    <xdr:ext cx="1781175" cy="352425"/>
    <xdr:sp>
      <xdr:nvSpPr>
        <xdr:cNvPr id="48" name="AutoShape 57"/>
        <xdr:cNvSpPr>
          <a:spLocks/>
        </xdr:cNvSpPr>
      </xdr:nvSpPr>
      <xdr:spPr>
        <a:xfrm>
          <a:off x="1000125" y="53940075"/>
          <a:ext cx="17811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ou traslado ou pública forma.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SheetLayoutView="100" workbookViewId="0" topLeftCell="A16">
      <selection activeCell="A8" sqref="A8"/>
    </sheetView>
  </sheetViews>
  <sheetFormatPr defaultColWidth="9.140625" defaultRowHeight="12.75"/>
  <cols>
    <col min="1" max="1" width="4.140625" style="8" customWidth="1"/>
    <col min="2" max="2" width="7.7109375" style="8" customWidth="1"/>
    <col min="3" max="3" width="16.140625" style="8" customWidth="1"/>
    <col min="4" max="4" width="4.7109375" style="8" customWidth="1"/>
    <col min="5" max="5" width="16.57421875" style="8" customWidth="1"/>
    <col min="6" max="6" width="12.7109375" style="8" customWidth="1"/>
    <col min="7" max="7" width="12.00390625" style="8" customWidth="1"/>
    <col min="8" max="8" width="14.7109375" style="8" customWidth="1"/>
    <col min="9" max="10" width="13.8515625" style="8" customWidth="1"/>
    <col min="11" max="11" width="13.00390625" style="8" customWidth="1"/>
    <col min="12" max="16384" width="9.140625" style="8" customWidth="1"/>
  </cols>
  <sheetData>
    <row r="1" spans="1:11" s="1" customFormat="1" ht="15.7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s="1" customFormat="1" ht="15.75">
      <c r="A2" s="82" t="s">
        <v>91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s="1" customFormat="1" ht="16.5" thickBot="1">
      <c r="A3" s="55"/>
      <c r="B3" s="56"/>
      <c r="C3" s="56"/>
      <c r="D3" s="56"/>
      <c r="E3" s="56"/>
      <c r="F3" s="56"/>
      <c r="G3" s="56"/>
      <c r="H3" s="56"/>
      <c r="I3" s="57"/>
      <c r="J3" s="57"/>
      <c r="K3" s="58"/>
    </row>
    <row r="4" spans="1:11" ht="21" thickBot="1">
      <c r="A4" s="50" t="s">
        <v>0</v>
      </c>
      <c r="B4" s="51"/>
      <c r="C4" s="52"/>
      <c r="D4" s="52"/>
      <c r="E4" s="52"/>
      <c r="F4" s="53"/>
      <c r="G4" s="54"/>
      <c r="H4" s="54"/>
      <c r="J4" s="54"/>
      <c r="K4" s="54"/>
    </row>
    <row r="5" spans="1:11" ht="20.25">
      <c r="A5" s="6"/>
      <c r="B5" s="7"/>
      <c r="C5" s="7"/>
      <c r="D5" s="7"/>
      <c r="E5" s="7"/>
      <c r="F5" s="9" t="s">
        <v>22</v>
      </c>
      <c r="G5" s="9" t="s">
        <v>22</v>
      </c>
      <c r="H5" s="9" t="s">
        <v>24</v>
      </c>
      <c r="I5" s="9" t="s">
        <v>26</v>
      </c>
      <c r="J5" s="9" t="s">
        <v>94</v>
      </c>
      <c r="K5" s="17"/>
    </row>
    <row r="6" spans="1:11" ht="18.75" thickBot="1">
      <c r="A6" s="10"/>
      <c r="B6" s="11"/>
      <c r="C6" s="12" t="s">
        <v>44</v>
      </c>
      <c r="D6" s="13"/>
      <c r="E6" s="14"/>
      <c r="F6" s="15" t="s">
        <v>21</v>
      </c>
      <c r="G6" s="15" t="s">
        <v>23</v>
      </c>
      <c r="H6" s="15" t="s">
        <v>25</v>
      </c>
      <c r="I6" s="15" t="s">
        <v>43</v>
      </c>
      <c r="J6" s="15" t="s">
        <v>93</v>
      </c>
      <c r="K6" s="15" t="s">
        <v>1</v>
      </c>
    </row>
    <row r="7" spans="1:11" ht="12.75">
      <c r="A7" s="59"/>
      <c r="B7" s="19"/>
      <c r="C7" s="18" t="s">
        <v>2</v>
      </c>
      <c r="D7" s="20"/>
      <c r="E7" s="21" t="s">
        <v>2</v>
      </c>
      <c r="F7" s="60" t="s">
        <v>2</v>
      </c>
      <c r="G7" s="61" t="s">
        <v>2</v>
      </c>
      <c r="H7" s="61" t="s">
        <v>2</v>
      </c>
      <c r="I7" s="61" t="s">
        <v>2</v>
      </c>
      <c r="J7" s="61"/>
      <c r="K7" s="61" t="s">
        <v>2</v>
      </c>
    </row>
    <row r="8" spans="1:11" s="23" customFormat="1" ht="15">
      <c r="A8" s="62" t="s">
        <v>3</v>
      </c>
      <c r="B8" s="63" t="s">
        <v>6</v>
      </c>
      <c r="C8" s="64">
        <v>0</v>
      </c>
      <c r="D8" s="65" t="s">
        <v>4</v>
      </c>
      <c r="E8" s="66">
        <v>390</v>
      </c>
      <c r="F8" s="67">
        <f>K8*62.5%</f>
        <v>54.37799999999999</v>
      </c>
      <c r="G8" s="68">
        <f>K8*17.763157%</f>
        <v>15.454799221535996</v>
      </c>
      <c r="H8" s="68">
        <f>K8*13.157894%</f>
        <v>11.447999358911998</v>
      </c>
      <c r="I8" s="68">
        <f>K8*3.289473%</f>
        <v>2.861999404704</v>
      </c>
      <c r="J8" s="68">
        <f>K8*3.289473%</f>
        <v>2.861999404704</v>
      </c>
      <c r="K8" s="69">
        <v>87.00479999999999</v>
      </c>
    </row>
    <row r="9" spans="1:11" s="23" customFormat="1" ht="15">
      <c r="A9" s="62" t="s">
        <v>5</v>
      </c>
      <c r="B9" s="63" t="s">
        <v>6</v>
      </c>
      <c r="C9" s="70">
        <v>390</v>
      </c>
      <c r="D9" s="65" t="s">
        <v>4</v>
      </c>
      <c r="E9" s="66">
        <v>1474</v>
      </c>
      <c r="F9" s="67">
        <f aca="true" t="shared" si="0" ref="F9:F39">K9*62.5%</f>
        <v>81.2535</v>
      </c>
      <c r="G9" s="68">
        <f aca="true" t="shared" si="1" ref="G9:G39">K9*17.763157%</f>
        <v>23.093098836792002</v>
      </c>
      <c r="H9" s="68">
        <f aca="true" t="shared" si="2" ref="H9:H39">K9*13.157894%</f>
        <v>17.105999042064003</v>
      </c>
      <c r="I9" s="68">
        <f aca="true" t="shared" si="3" ref="I9:I39">K9*3.289473%</f>
        <v>4.276499110488001</v>
      </c>
      <c r="J9" s="68">
        <f aca="true" t="shared" si="4" ref="J9:J39">K9*3.289473%</f>
        <v>4.276499110488001</v>
      </c>
      <c r="K9" s="69">
        <v>130.00560000000002</v>
      </c>
    </row>
    <row r="10" spans="1:11" s="23" customFormat="1" ht="15">
      <c r="A10" s="62" t="s">
        <v>7</v>
      </c>
      <c r="B10" s="63" t="s">
        <v>6</v>
      </c>
      <c r="C10" s="70">
        <v>1474</v>
      </c>
      <c r="D10" s="65" t="s">
        <v>4</v>
      </c>
      <c r="E10" s="66">
        <v>2457</v>
      </c>
      <c r="F10" s="67">
        <f t="shared" si="0"/>
        <v>126.87250000000003</v>
      </c>
      <c r="G10" s="68">
        <f t="shared" si="1"/>
        <v>36.058498183720005</v>
      </c>
      <c r="H10" s="68">
        <f t="shared" si="2"/>
        <v>26.709998504240005</v>
      </c>
      <c r="I10" s="68">
        <f t="shared" si="3"/>
        <v>6.677498611080002</v>
      </c>
      <c r="J10" s="68">
        <f t="shared" si="4"/>
        <v>6.677498611080002</v>
      </c>
      <c r="K10" s="69">
        <v>202.99600000000004</v>
      </c>
    </row>
    <row r="11" spans="1:11" s="23" customFormat="1" ht="15">
      <c r="A11" s="62" t="s">
        <v>8</v>
      </c>
      <c r="B11" s="63" t="s">
        <v>6</v>
      </c>
      <c r="C11" s="70">
        <v>2457</v>
      </c>
      <c r="D11" s="65" t="s">
        <v>4</v>
      </c>
      <c r="E11" s="66">
        <v>4915</v>
      </c>
      <c r="F11" s="67">
        <f t="shared" si="0"/>
        <v>181.2505</v>
      </c>
      <c r="G11" s="68">
        <f t="shared" si="1"/>
        <v>51.51329740525599</v>
      </c>
      <c r="H11" s="68">
        <f t="shared" si="2"/>
        <v>38.157997863152</v>
      </c>
      <c r="I11" s="68">
        <f t="shared" si="3"/>
        <v>9.539498015784</v>
      </c>
      <c r="J11" s="68">
        <f t="shared" si="4"/>
        <v>9.539498015784</v>
      </c>
      <c r="K11" s="69">
        <v>290.00079999999997</v>
      </c>
    </row>
    <row r="12" spans="1:11" s="23" customFormat="1" ht="15">
      <c r="A12" s="62" t="s">
        <v>9</v>
      </c>
      <c r="B12" s="63" t="s">
        <v>6</v>
      </c>
      <c r="C12" s="70">
        <v>4915</v>
      </c>
      <c r="D12" s="65" t="s">
        <v>4</v>
      </c>
      <c r="E12" s="66">
        <v>9830</v>
      </c>
      <c r="F12" s="67">
        <f t="shared" si="0"/>
        <v>244.9955</v>
      </c>
      <c r="G12" s="68">
        <f t="shared" si="1"/>
        <v>69.63029649269599</v>
      </c>
      <c r="H12" s="68">
        <f t="shared" si="2"/>
        <v>51.577997111632</v>
      </c>
      <c r="I12" s="68">
        <f t="shared" si="3"/>
        <v>12.894497317944001</v>
      </c>
      <c r="J12" s="68">
        <f t="shared" si="4"/>
        <v>12.894497317944001</v>
      </c>
      <c r="K12" s="69">
        <v>391.9928</v>
      </c>
    </row>
    <row r="13" spans="1:11" s="23" customFormat="1" ht="15">
      <c r="A13" s="62" t="s">
        <v>10</v>
      </c>
      <c r="B13" s="63" t="s">
        <v>6</v>
      </c>
      <c r="C13" s="70">
        <v>9830</v>
      </c>
      <c r="D13" s="65" t="s">
        <v>4</v>
      </c>
      <c r="E13" s="66">
        <v>19660</v>
      </c>
      <c r="F13" s="67">
        <f t="shared" si="0"/>
        <v>290.624</v>
      </c>
      <c r="G13" s="68">
        <f t="shared" si="1"/>
        <v>82.598395839488</v>
      </c>
      <c r="H13" s="68">
        <f t="shared" si="2"/>
        <v>61.183996573696014</v>
      </c>
      <c r="I13" s="68">
        <f t="shared" si="3"/>
        <v>15.295996818432004</v>
      </c>
      <c r="J13" s="68">
        <f t="shared" si="4"/>
        <v>15.295996818432004</v>
      </c>
      <c r="K13" s="69">
        <v>464.99840000000006</v>
      </c>
    </row>
    <row r="14" spans="1:11" s="23" customFormat="1" ht="15">
      <c r="A14" s="62" t="s">
        <v>11</v>
      </c>
      <c r="B14" s="63" t="s">
        <v>6</v>
      </c>
      <c r="C14" s="70">
        <v>19660</v>
      </c>
      <c r="D14" s="65" t="s">
        <v>4</v>
      </c>
      <c r="E14" s="66">
        <v>29490</v>
      </c>
      <c r="F14" s="67">
        <f t="shared" si="0"/>
        <v>345.002</v>
      </c>
      <c r="G14" s="68">
        <f t="shared" si="1"/>
        <v>98.053195061024</v>
      </c>
      <c r="H14" s="68">
        <f t="shared" si="2"/>
        <v>72.631995932608</v>
      </c>
      <c r="I14" s="68">
        <f t="shared" si="3"/>
        <v>18.157996223136003</v>
      </c>
      <c r="J14" s="68">
        <f t="shared" si="4"/>
        <v>18.157996223136003</v>
      </c>
      <c r="K14" s="69">
        <v>552.0032</v>
      </c>
    </row>
    <row r="15" spans="1:11" s="23" customFormat="1" ht="15">
      <c r="A15" s="62" t="s">
        <v>12</v>
      </c>
      <c r="B15" s="63" t="s">
        <v>6</v>
      </c>
      <c r="C15" s="70">
        <v>29490</v>
      </c>
      <c r="D15" s="65" t="s">
        <v>4</v>
      </c>
      <c r="E15" s="66">
        <v>39320</v>
      </c>
      <c r="F15" s="67">
        <f t="shared" si="0"/>
        <v>408.74375</v>
      </c>
      <c r="G15" s="68">
        <f t="shared" si="1"/>
        <v>116.1692704643</v>
      </c>
      <c r="H15" s="68">
        <f t="shared" si="2"/>
        <v>86.0513109706</v>
      </c>
      <c r="I15" s="68">
        <f t="shared" si="3"/>
        <v>21.512824472700004</v>
      </c>
      <c r="J15" s="68">
        <f t="shared" si="4"/>
        <v>21.512824472700004</v>
      </c>
      <c r="K15" s="69">
        <v>653.99</v>
      </c>
    </row>
    <row r="16" spans="1:11" s="23" customFormat="1" ht="15">
      <c r="A16" s="62" t="s">
        <v>13</v>
      </c>
      <c r="B16" s="63" t="s">
        <v>6</v>
      </c>
      <c r="C16" s="70">
        <v>39320</v>
      </c>
      <c r="D16" s="65" t="s">
        <v>4</v>
      </c>
      <c r="E16" s="66">
        <v>49150</v>
      </c>
      <c r="F16" s="67">
        <f t="shared" si="0"/>
        <v>463.13125</v>
      </c>
      <c r="G16" s="68">
        <f t="shared" si="1"/>
        <v>131.6267696857</v>
      </c>
      <c r="H16" s="68">
        <f t="shared" si="2"/>
        <v>97.5013103294</v>
      </c>
      <c r="I16" s="68">
        <f t="shared" si="3"/>
        <v>24.3753238773</v>
      </c>
      <c r="J16" s="68">
        <f t="shared" si="4"/>
        <v>24.3753238773</v>
      </c>
      <c r="K16" s="69">
        <v>741.01</v>
      </c>
    </row>
    <row r="17" spans="1:11" s="23" customFormat="1" ht="15">
      <c r="A17" s="62" t="s">
        <v>14</v>
      </c>
      <c r="B17" s="63" t="s">
        <v>6</v>
      </c>
      <c r="C17" s="70">
        <v>49150</v>
      </c>
      <c r="D17" s="65" t="s">
        <v>4</v>
      </c>
      <c r="E17" s="66">
        <v>58980</v>
      </c>
      <c r="F17" s="67">
        <f t="shared" si="0"/>
        <v>518.125</v>
      </c>
      <c r="G17" s="68">
        <f t="shared" si="1"/>
        <v>147.25657153</v>
      </c>
      <c r="H17" s="68">
        <f t="shared" si="2"/>
        <v>109.07894126000001</v>
      </c>
      <c r="I17" s="68">
        <f t="shared" si="3"/>
        <v>27.269731170000004</v>
      </c>
      <c r="J17" s="68">
        <f t="shared" si="4"/>
        <v>27.269731170000004</v>
      </c>
      <c r="K17" s="69">
        <v>829</v>
      </c>
    </row>
    <row r="18" spans="1:11" s="23" customFormat="1" ht="15">
      <c r="A18" s="62" t="s">
        <v>27</v>
      </c>
      <c r="B18" s="63" t="s">
        <v>6</v>
      </c>
      <c r="C18" s="70">
        <v>58980</v>
      </c>
      <c r="D18" s="65" t="s">
        <v>4</v>
      </c>
      <c r="E18" s="66">
        <v>68810</v>
      </c>
      <c r="F18" s="67">
        <f t="shared" si="0"/>
        <v>581.248</v>
      </c>
      <c r="G18" s="68">
        <f t="shared" si="1"/>
        <v>165.196791678976</v>
      </c>
      <c r="H18" s="68">
        <f t="shared" si="2"/>
        <v>122.36799314739203</v>
      </c>
      <c r="I18" s="68">
        <f t="shared" si="3"/>
        <v>30.591993636864007</v>
      </c>
      <c r="J18" s="68">
        <f t="shared" si="4"/>
        <v>30.591993636864007</v>
      </c>
      <c r="K18" s="69">
        <v>929.9968000000001</v>
      </c>
    </row>
    <row r="19" spans="1:11" s="23" customFormat="1" ht="15">
      <c r="A19" s="62" t="s">
        <v>15</v>
      </c>
      <c r="B19" s="63" t="s">
        <v>6</v>
      </c>
      <c r="C19" s="70">
        <v>68810</v>
      </c>
      <c r="D19" s="65" t="s">
        <v>4</v>
      </c>
      <c r="E19" s="66">
        <v>78640</v>
      </c>
      <c r="F19" s="67">
        <f t="shared" si="0"/>
        <v>636.25625</v>
      </c>
      <c r="G19" s="68">
        <f t="shared" si="1"/>
        <v>180.8307145757</v>
      </c>
      <c r="H19" s="68">
        <f t="shared" si="2"/>
        <v>133.9486767094</v>
      </c>
      <c r="I19" s="68">
        <f t="shared" si="3"/>
        <v>33.4871640873</v>
      </c>
      <c r="J19" s="68">
        <f t="shared" si="4"/>
        <v>33.4871640873</v>
      </c>
      <c r="K19" s="69">
        <v>1018.01</v>
      </c>
    </row>
    <row r="20" spans="1:11" s="23" customFormat="1" ht="15">
      <c r="A20" s="62" t="s">
        <v>16</v>
      </c>
      <c r="B20" s="63" t="s">
        <v>6</v>
      </c>
      <c r="C20" s="70">
        <v>78640</v>
      </c>
      <c r="D20" s="65" t="s">
        <v>4</v>
      </c>
      <c r="E20" s="66">
        <v>84470</v>
      </c>
      <c r="F20" s="67">
        <f t="shared" si="0"/>
        <v>699.998</v>
      </c>
      <c r="G20" s="68">
        <f t="shared" si="1"/>
        <v>198.946789978976</v>
      </c>
      <c r="H20" s="68">
        <f t="shared" si="2"/>
        <v>147.367991747392</v>
      </c>
      <c r="I20" s="68">
        <f t="shared" si="3"/>
        <v>36.84199233686401</v>
      </c>
      <c r="J20" s="68">
        <f t="shared" si="4"/>
        <v>36.84199233686401</v>
      </c>
      <c r="K20" s="69">
        <v>1119.9968000000001</v>
      </c>
    </row>
    <row r="21" spans="1:11" s="23" customFormat="1" ht="15">
      <c r="A21" s="62" t="s">
        <v>17</v>
      </c>
      <c r="B21" s="63" t="s">
        <v>6</v>
      </c>
      <c r="C21" s="70">
        <v>84470</v>
      </c>
      <c r="D21" s="65" t="s">
        <v>4</v>
      </c>
      <c r="E21" s="66">
        <v>98300</v>
      </c>
      <c r="F21" s="67">
        <f t="shared" si="0"/>
        <v>744.9995</v>
      </c>
      <c r="G21" s="68">
        <f t="shared" si="1"/>
        <v>211.73668933474397</v>
      </c>
      <c r="H21" s="68">
        <f t="shared" si="2"/>
        <v>156.84199121684802</v>
      </c>
      <c r="I21" s="68">
        <f t="shared" si="3"/>
        <v>39.210491844216</v>
      </c>
      <c r="J21" s="68">
        <f t="shared" si="4"/>
        <v>39.210491844216</v>
      </c>
      <c r="K21" s="69">
        <v>1191.9992</v>
      </c>
    </row>
    <row r="22" spans="1:11" s="23" customFormat="1" ht="15">
      <c r="A22" s="62" t="s">
        <v>18</v>
      </c>
      <c r="B22" s="63" t="s">
        <v>6</v>
      </c>
      <c r="C22" s="70">
        <v>98300</v>
      </c>
      <c r="D22" s="65" t="s">
        <v>4</v>
      </c>
      <c r="E22" s="66">
        <v>196600</v>
      </c>
      <c r="F22" s="67">
        <f t="shared" si="0"/>
        <v>826.875</v>
      </c>
      <c r="G22" s="68">
        <f t="shared" si="1"/>
        <v>235.00656711</v>
      </c>
      <c r="H22" s="68">
        <f t="shared" si="2"/>
        <v>174.07893762</v>
      </c>
      <c r="I22" s="68">
        <f t="shared" si="3"/>
        <v>43.519727790000005</v>
      </c>
      <c r="J22" s="68">
        <f t="shared" si="4"/>
        <v>43.519727790000005</v>
      </c>
      <c r="K22" s="69">
        <v>1323</v>
      </c>
    </row>
    <row r="23" spans="1:11" s="23" customFormat="1" ht="15">
      <c r="A23" s="62" t="s">
        <v>19</v>
      </c>
      <c r="B23" s="63" t="s">
        <v>6</v>
      </c>
      <c r="C23" s="70">
        <v>196600</v>
      </c>
      <c r="D23" s="65" t="s">
        <v>4</v>
      </c>
      <c r="E23" s="66">
        <v>294900</v>
      </c>
      <c r="F23" s="67">
        <f t="shared" si="0"/>
        <v>918.1275</v>
      </c>
      <c r="G23" s="68">
        <f t="shared" si="1"/>
        <v>260.94148685628</v>
      </c>
      <c r="H23" s="68">
        <f t="shared" si="2"/>
        <v>193.28998917576</v>
      </c>
      <c r="I23" s="68">
        <f t="shared" si="3"/>
        <v>48.32248994892001</v>
      </c>
      <c r="J23" s="68">
        <f t="shared" si="4"/>
        <v>48.32248994892001</v>
      </c>
      <c r="K23" s="69">
        <v>1469.0040000000001</v>
      </c>
    </row>
    <row r="24" spans="1:11" s="23" customFormat="1" ht="15">
      <c r="A24" s="62" t="s">
        <v>20</v>
      </c>
      <c r="B24" s="63" t="s">
        <v>6</v>
      </c>
      <c r="C24" s="70">
        <v>294900</v>
      </c>
      <c r="D24" s="65" t="s">
        <v>4</v>
      </c>
      <c r="E24" s="66">
        <v>393200</v>
      </c>
      <c r="F24" s="67">
        <f t="shared" si="0"/>
        <v>1018.1245</v>
      </c>
      <c r="G24" s="68">
        <f t="shared" si="1"/>
        <v>289.361685424744</v>
      </c>
      <c r="H24" s="68">
        <f t="shared" si="2"/>
        <v>214.34198799684802</v>
      </c>
      <c r="I24" s="68">
        <f t="shared" si="3"/>
        <v>53.585488854216</v>
      </c>
      <c r="J24" s="68">
        <f t="shared" si="4"/>
        <v>53.585488854216</v>
      </c>
      <c r="K24" s="69">
        <v>1628.9992</v>
      </c>
    </row>
    <row r="25" spans="1:11" s="23" customFormat="1" ht="15">
      <c r="A25" s="62" t="s">
        <v>28</v>
      </c>
      <c r="B25" s="63" t="s">
        <v>6</v>
      </c>
      <c r="C25" s="70">
        <v>393200</v>
      </c>
      <c r="D25" s="65" t="s">
        <v>4</v>
      </c>
      <c r="E25" s="66">
        <v>600000</v>
      </c>
      <c r="F25" s="67">
        <f t="shared" si="0"/>
        <v>1124.9995</v>
      </c>
      <c r="G25" s="68">
        <f t="shared" si="1"/>
        <v>319.736683894744</v>
      </c>
      <c r="H25" s="68">
        <f t="shared" si="2"/>
        <v>236.841986736848</v>
      </c>
      <c r="I25" s="68">
        <f t="shared" si="3"/>
        <v>59.210487684216005</v>
      </c>
      <c r="J25" s="68">
        <f t="shared" si="4"/>
        <v>59.210487684216005</v>
      </c>
      <c r="K25" s="69">
        <v>1799.9992</v>
      </c>
    </row>
    <row r="26" spans="1:11" s="23" customFormat="1" ht="15">
      <c r="A26" s="62" t="s">
        <v>29</v>
      </c>
      <c r="B26" s="63" t="s">
        <v>6</v>
      </c>
      <c r="C26" s="70">
        <v>600000</v>
      </c>
      <c r="D26" s="65" t="s">
        <v>4</v>
      </c>
      <c r="E26" s="66">
        <v>1000000</v>
      </c>
      <c r="F26" s="67">
        <f t="shared" si="0"/>
        <v>1562.5062500000001</v>
      </c>
      <c r="G26" s="68">
        <f t="shared" si="1"/>
        <v>444.0807013157</v>
      </c>
      <c r="H26" s="68">
        <f t="shared" si="2"/>
        <v>328.9486657894</v>
      </c>
      <c r="I26" s="68">
        <f t="shared" si="3"/>
        <v>82.23715394730002</v>
      </c>
      <c r="J26" s="68">
        <f t="shared" si="4"/>
        <v>82.23715394730002</v>
      </c>
      <c r="K26" s="69">
        <v>2500.01</v>
      </c>
    </row>
    <row r="27" spans="1:11" s="23" customFormat="1" ht="15">
      <c r="A27" s="62" t="s">
        <v>30</v>
      </c>
      <c r="B27" s="63" t="s">
        <v>6</v>
      </c>
      <c r="C27" s="70">
        <v>1000000</v>
      </c>
      <c r="D27" s="65" t="s">
        <v>4</v>
      </c>
      <c r="E27" s="66">
        <v>1500000</v>
      </c>
      <c r="F27" s="67">
        <f t="shared" si="0"/>
        <v>2031.2519999999997</v>
      </c>
      <c r="G27" s="68">
        <f t="shared" si="1"/>
        <v>577.3031709210239</v>
      </c>
      <c r="H27" s="68">
        <f t="shared" si="2"/>
        <v>427.63197605260797</v>
      </c>
      <c r="I27" s="68">
        <f t="shared" si="3"/>
        <v>106.907977763136</v>
      </c>
      <c r="J27" s="68">
        <f t="shared" si="4"/>
        <v>106.907977763136</v>
      </c>
      <c r="K27" s="69">
        <v>3250.0031999999997</v>
      </c>
    </row>
    <row r="28" spans="1:11" s="23" customFormat="1" ht="15">
      <c r="A28" s="62" t="s">
        <v>31</v>
      </c>
      <c r="B28" s="71" t="s">
        <v>6</v>
      </c>
      <c r="C28" s="70">
        <v>1500000</v>
      </c>
      <c r="D28" s="72" t="s">
        <v>4</v>
      </c>
      <c r="E28" s="66">
        <v>2000000</v>
      </c>
      <c r="F28" s="67">
        <f t="shared" si="0"/>
        <v>2500.0062500000004</v>
      </c>
      <c r="G28" s="68">
        <f t="shared" si="1"/>
        <v>710.5280563157</v>
      </c>
      <c r="H28" s="68">
        <f t="shared" si="2"/>
        <v>526.3170757894001</v>
      </c>
      <c r="I28" s="68">
        <f t="shared" si="3"/>
        <v>131.57924894730002</v>
      </c>
      <c r="J28" s="68">
        <f t="shared" si="4"/>
        <v>131.57924894730002</v>
      </c>
      <c r="K28" s="69">
        <v>4000.01</v>
      </c>
    </row>
    <row r="29" spans="1:11" s="23" customFormat="1" ht="15">
      <c r="A29" s="62" t="s">
        <v>32</v>
      </c>
      <c r="B29" s="63" t="s">
        <v>6</v>
      </c>
      <c r="C29" s="70">
        <v>2000000</v>
      </c>
      <c r="D29" s="65" t="s">
        <v>4</v>
      </c>
      <c r="E29" s="66">
        <v>2500000</v>
      </c>
      <c r="F29" s="67">
        <f t="shared" si="0"/>
        <v>2968.75</v>
      </c>
      <c r="G29" s="68">
        <f t="shared" si="1"/>
        <v>843.7499574999999</v>
      </c>
      <c r="H29" s="68">
        <f t="shared" si="2"/>
        <v>624.999965</v>
      </c>
      <c r="I29" s="68">
        <f t="shared" si="3"/>
        <v>156.24996750000003</v>
      </c>
      <c r="J29" s="68">
        <f t="shared" si="4"/>
        <v>156.24996750000003</v>
      </c>
      <c r="K29" s="69">
        <v>4750</v>
      </c>
    </row>
    <row r="30" spans="1:11" s="23" customFormat="1" ht="15">
      <c r="A30" s="62" t="s">
        <v>34</v>
      </c>
      <c r="B30" s="63" t="s">
        <v>6</v>
      </c>
      <c r="C30" s="70">
        <v>2500000</v>
      </c>
      <c r="D30" s="65" t="s">
        <v>4</v>
      </c>
      <c r="E30" s="66">
        <v>3000000</v>
      </c>
      <c r="F30" s="67">
        <f t="shared" si="0"/>
        <v>3437.4937499999996</v>
      </c>
      <c r="G30" s="68">
        <f t="shared" si="1"/>
        <v>976.9718586843</v>
      </c>
      <c r="H30" s="68">
        <f t="shared" si="2"/>
        <v>723.6828542106</v>
      </c>
      <c r="I30" s="68">
        <f t="shared" si="3"/>
        <v>180.9206860527</v>
      </c>
      <c r="J30" s="68">
        <f t="shared" si="4"/>
        <v>180.9206860527</v>
      </c>
      <c r="K30" s="69">
        <v>5499.99</v>
      </c>
    </row>
    <row r="31" spans="1:11" s="23" customFormat="1" ht="15">
      <c r="A31" s="62" t="s">
        <v>33</v>
      </c>
      <c r="B31" s="63" t="s">
        <v>6</v>
      </c>
      <c r="C31" s="70">
        <v>3000000</v>
      </c>
      <c r="D31" s="65" t="s">
        <v>4</v>
      </c>
      <c r="E31" s="66">
        <v>3500000</v>
      </c>
      <c r="F31" s="67">
        <f t="shared" si="0"/>
        <v>3906.248</v>
      </c>
      <c r="G31" s="68">
        <f t="shared" si="1"/>
        <v>1110.1967440789758</v>
      </c>
      <c r="H31" s="68">
        <f t="shared" si="2"/>
        <v>822.367953947392</v>
      </c>
      <c r="I31" s="68">
        <f t="shared" si="3"/>
        <v>205.59195723686403</v>
      </c>
      <c r="J31" s="68">
        <f t="shared" si="4"/>
        <v>205.59195723686403</v>
      </c>
      <c r="K31" s="69">
        <v>6249.9968</v>
      </c>
    </row>
    <row r="32" spans="1:11" s="23" customFormat="1" ht="15">
      <c r="A32" s="62" t="s">
        <v>35</v>
      </c>
      <c r="B32" s="63" t="s">
        <v>6</v>
      </c>
      <c r="C32" s="70">
        <v>3500000</v>
      </c>
      <c r="D32" s="65" t="s">
        <v>4</v>
      </c>
      <c r="E32" s="66">
        <v>4000000</v>
      </c>
      <c r="F32" s="67">
        <f t="shared" si="0"/>
        <v>4374.99375</v>
      </c>
      <c r="G32" s="68">
        <f t="shared" si="1"/>
        <v>1243.4192136842998</v>
      </c>
      <c r="H32" s="68">
        <f t="shared" si="2"/>
        <v>921.0512642106</v>
      </c>
      <c r="I32" s="68">
        <f t="shared" si="3"/>
        <v>230.2627810527</v>
      </c>
      <c r="J32" s="68">
        <f t="shared" si="4"/>
        <v>230.2627810527</v>
      </c>
      <c r="K32" s="69">
        <v>6999.99</v>
      </c>
    </row>
    <row r="33" spans="1:11" s="23" customFormat="1" ht="15">
      <c r="A33" s="62" t="s">
        <v>36</v>
      </c>
      <c r="B33" s="63" t="s">
        <v>6</v>
      </c>
      <c r="C33" s="70">
        <v>4000000</v>
      </c>
      <c r="D33" s="65" t="s">
        <v>4</v>
      </c>
      <c r="E33" s="66">
        <v>4500000</v>
      </c>
      <c r="F33" s="67">
        <f t="shared" si="0"/>
        <v>4843.746</v>
      </c>
      <c r="G33" s="68">
        <f t="shared" si="1"/>
        <v>1376.643530657952</v>
      </c>
      <c r="H33" s="68">
        <f t="shared" si="2"/>
        <v>1019.7359428947841</v>
      </c>
      <c r="I33" s="68">
        <f t="shared" si="3"/>
        <v>254.93394697372804</v>
      </c>
      <c r="J33" s="68">
        <f t="shared" si="4"/>
        <v>254.93394697372804</v>
      </c>
      <c r="K33" s="69">
        <v>7749.993600000001</v>
      </c>
    </row>
    <row r="34" spans="1:11" s="23" customFormat="1" ht="15">
      <c r="A34" s="62" t="s">
        <v>37</v>
      </c>
      <c r="B34" s="63" t="s">
        <v>6</v>
      </c>
      <c r="C34" s="70">
        <v>4500000</v>
      </c>
      <c r="D34" s="65" t="s">
        <v>4</v>
      </c>
      <c r="E34" s="66">
        <v>5000000</v>
      </c>
      <c r="F34" s="67">
        <f t="shared" si="0"/>
        <v>5312.5045</v>
      </c>
      <c r="G34" s="68">
        <f t="shared" si="1"/>
        <v>1509.8696239473038</v>
      </c>
      <c r="H34" s="68">
        <f t="shared" si="2"/>
        <v>1118.421937368368</v>
      </c>
      <c r="I34" s="68">
        <f t="shared" si="3"/>
        <v>279.60544184205605</v>
      </c>
      <c r="J34" s="68">
        <f t="shared" si="4"/>
        <v>279.60544184205605</v>
      </c>
      <c r="K34" s="69">
        <v>8500.0072</v>
      </c>
    </row>
    <row r="35" spans="1:11" s="23" customFormat="1" ht="15">
      <c r="A35" s="62" t="s">
        <v>38</v>
      </c>
      <c r="B35" s="63" t="s">
        <v>6</v>
      </c>
      <c r="C35" s="70">
        <v>5000000</v>
      </c>
      <c r="D35" s="65" t="s">
        <v>4</v>
      </c>
      <c r="E35" s="66">
        <v>6000000</v>
      </c>
      <c r="F35" s="67">
        <f t="shared" si="0"/>
        <v>6250.00625</v>
      </c>
      <c r="G35" s="68">
        <f t="shared" si="1"/>
        <v>1776.3174763156999</v>
      </c>
      <c r="H35" s="68">
        <f t="shared" si="2"/>
        <v>1315.7907157894</v>
      </c>
      <c r="I35" s="68">
        <f t="shared" si="3"/>
        <v>328.9476289473001</v>
      </c>
      <c r="J35" s="68">
        <f t="shared" si="4"/>
        <v>328.9476289473001</v>
      </c>
      <c r="K35" s="69">
        <v>10000.01</v>
      </c>
    </row>
    <row r="36" spans="1:11" s="23" customFormat="1" ht="15">
      <c r="A36" s="62" t="s">
        <v>39</v>
      </c>
      <c r="B36" s="63" t="s">
        <v>6</v>
      </c>
      <c r="C36" s="70">
        <v>6000000</v>
      </c>
      <c r="D36" s="65" t="s">
        <v>4</v>
      </c>
      <c r="E36" s="66">
        <v>7000000</v>
      </c>
      <c r="F36" s="67">
        <f t="shared" si="0"/>
        <v>7187.5005</v>
      </c>
      <c r="G36" s="68">
        <f t="shared" si="1"/>
        <v>2042.7631971052558</v>
      </c>
      <c r="H36" s="68">
        <f t="shared" si="2"/>
        <v>1513.157915263152</v>
      </c>
      <c r="I36" s="68">
        <f t="shared" si="3"/>
        <v>378.289421315784</v>
      </c>
      <c r="J36" s="68">
        <f t="shared" si="4"/>
        <v>378.289421315784</v>
      </c>
      <c r="K36" s="69">
        <v>11500.0008</v>
      </c>
    </row>
    <row r="37" spans="1:11" s="23" customFormat="1" ht="15">
      <c r="A37" s="62" t="s">
        <v>40</v>
      </c>
      <c r="B37" s="63" t="s">
        <v>6</v>
      </c>
      <c r="C37" s="70">
        <v>7000000</v>
      </c>
      <c r="D37" s="65" t="s">
        <v>4</v>
      </c>
      <c r="E37" s="66">
        <v>8000000</v>
      </c>
      <c r="F37" s="67">
        <f t="shared" si="0"/>
        <v>8124.9985</v>
      </c>
      <c r="G37" s="68">
        <f t="shared" si="1"/>
        <v>2309.2099836842317</v>
      </c>
      <c r="H37" s="68">
        <f t="shared" si="2"/>
        <v>1710.525904210544</v>
      </c>
      <c r="I37" s="68">
        <f t="shared" si="3"/>
        <v>427.631411052648</v>
      </c>
      <c r="J37" s="68">
        <f t="shared" si="4"/>
        <v>427.631411052648</v>
      </c>
      <c r="K37" s="69">
        <v>12999.997599999999</v>
      </c>
    </row>
    <row r="38" spans="1:11" s="23" customFormat="1" ht="15">
      <c r="A38" s="62" t="s">
        <v>41</v>
      </c>
      <c r="B38" s="63" t="s">
        <v>6</v>
      </c>
      <c r="C38" s="70">
        <v>8000000</v>
      </c>
      <c r="D38" s="65" t="s">
        <v>4</v>
      </c>
      <c r="E38" s="66">
        <v>9000000</v>
      </c>
      <c r="F38" s="67">
        <f t="shared" si="0"/>
        <v>9062.4965</v>
      </c>
      <c r="G38" s="68">
        <f t="shared" si="1"/>
        <v>2575.656770263208</v>
      </c>
      <c r="H38" s="68">
        <f t="shared" si="2"/>
        <v>1907.893893157936</v>
      </c>
      <c r="I38" s="68">
        <f t="shared" si="3"/>
        <v>476.973400789512</v>
      </c>
      <c r="J38" s="68">
        <f t="shared" si="4"/>
        <v>476.973400789512</v>
      </c>
      <c r="K38" s="69">
        <v>14499.9944</v>
      </c>
    </row>
    <row r="39" spans="1:11" s="23" customFormat="1" ht="15.75" thickBot="1">
      <c r="A39" s="73" t="s">
        <v>42</v>
      </c>
      <c r="B39" s="74" t="s">
        <v>6</v>
      </c>
      <c r="C39" s="75">
        <v>9000000</v>
      </c>
      <c r="D39" s="76" t="s">
        <v>4</v>
      </c>
      <c r="E39" s="77"/>
      <c r="F39" s="67">
        <f t="shared" si="0"/>
        <v>10000.004</v>
      </c>
      <c r="G39" s="68">
        <f t="shared" si="1"/>
        <v>2842.106256842048</v>
      </c>
      <c r="H39" s="68">
        <f t="shared" si="2"/>
        <v>2105.263882105216</v>
      </c>
      <c r="I39" s="68">
        <f t="shared" si="3"/>
        <v>526.315890526272</v>
      </c>
      <c r="J39" s="68">
        <f t="shared" si="4"/>
        <v>526.315890526272</v>
      </c>
      <c r="K39" s="78">
        <v>16000.0064</v>
      </c>
    </row>
    <row r="40" spans="1:15" ht="12.75">
      <c r="A40" s="2"/>
      <c r="B40" s="3"/>
      <c r="C40" s="5"/>
      <c r="D40" s="48"/>
      <c r="E40" s="3"/>
      <c r="F40" s="48"/>
      <c r="G40" s="3"/>
      <c r="H40" s="48"/>
      <c r="I40" s="48"/>
      <c r="J40" s="48"/>
      <c r="K40" s="49"/>
      <c r="L40" s="22"/>
      <c r="M40"/>
      <c r="N40"/>
      <c r="O40"/>
    </row>
    <row r="41" spans="1:11" ht="15" customHeight="1">
      <c r="A41" s="85" t="s">
        <v>45</v>
      </c>
      <c r="B41" s="86"/>
      <c r="C41" s="86"/>
      <c r="D41" s="86"/>
      <c r="E41" s="86"/>
      <c r="F41" s="86"/>
      <c r="G41" s="86"/>
      <c r="H41" s="86"/>
      <c r="I41" s="86"/>
      <c r="J41" s="86"/>
      <c r="K41" s="87"/>
    </row>
    <row r="42" spans="1:11" ht="15" customHeight="1" thickBot="1">
      <c r="A42" s="88" t="s">
        <v>46</v>
      </c>
      <c r="B42" s="89"/>
      <c r="C42" s="89"/>
      <c r="D42" s="89"/>
      <c r="E42" s="89"/>
      <c r="F42" s="89"/>
      <c r="G42" s="89"/>
      <c r="H42" s="89"/>
      <c r="I42" s="89"/>
      <c r="J42" s="89"/>
      <c r="K42" s="90"/>
    </row>
  </sheetData>
  <mergeCells count="4">
    <mergeCell ref="A1:K1"/>
    <mergeCell ref="A2:K2"/>
    <mergeCell ref="A41:K41"/>
    <mergeCell ref="A42:K42"/>
  </mergeCells>
  <printOptions/>
  <pageMargins left="1.968503937007874" right="0.7874015748031497" top="4.212598425196851" bottom="0.7874015748031497" header="0.5118110236220472" footer="0.5118110236220472"/>
  <pageSetup horizontalDpi="600" verticalDpi="600" orientation="portrait" paperSize="12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workbookViewId="0" topLeftCell="A42">
      <selection activeCell="G59" sqref="G59"/>
    </sheetView>
  </sheetViews>
  <sheetFormatPr defaultColWidth="9.140625" defaultRowHeight="12.75"/>
  <cols>
    <col min="1" max="5" width="9.140625" style="23" customWidth="1"/>
    <col min="6" max="6" width="7.140625" style="23" customWidth="1"/>
    <col min="7" max="7" width="9.7109375" style="23" customWidth="1"/>
    <col min="8" max="8" width="13.57421875" style="23" customWidth="1"/>
    <col min="9" max="9" width="13.421875" style="23" customWidth="1"/>
    <col min="10" max="11" width="11.00390625" style="23" customWidth="1"/>
    <col min="12" max="16384" width="9.140625" style="23" customWidth="1"/>
  </cols>
  <sheetData>
    <row r="1" spans="1:12" ht="15">
      <c r="A1" s="46"/>
      <c r="B1" s="47"/>
      <c r="C1" s="47"/>
      <c r="D1" s="47"/>
      <c r="E1" s="47"/>
      <c r="F1" s="4"/>
      <c r="G1" s="43" t="s">
        <v>22</v>
      </c>
      <c r="H1" s="43" t="s">
        <v>22</v>
      </c>
      <c r="I1" s="43" t="s">
        <v>24</v>
      </c>
      <c r="J1" s="43" t="s">
        <v>26</v>
      </c>
      <c r="K1" s="43" t="s">
        <v>94</v>
      </c>
      <c r="L1" s="47"/>
    </row>
    <row r="2" spans="1:12" ht="15">
      <c r="A2" s="4"/>
      <c r="B2" s="4"/>
      <c r="C2" s="24"/>
      <c r="D2" s="24"/>
      <c r="E2" s="25"/>
      <c r="F2" s="4"/>
      <c r="G2" s="43" t="s">
        <v>82</v>
      </c>
      <c r="H2" s="43" t="s">
        <v>23</v>
      </c>
      <c r="I2" s="43" t="s">
        <v>25</v>
      </c>
      <c r="J2" s="43" t="s">
        <v>43</v>
      </c>
      <c r="K2" s="43" t="s">
        <v>93</v>
      </c>
      <c r="L2" s="43" t="s">
        <v>1</v>
      </c>
    </row>
    <row r="3" spans="1:12" ht="15">
      <c r="A3" s="16" t="s">
        <v>83</v>
      </c>
      <c r="B3" s="4"/>
      <c r="C3" s="45"/>
      <c r="D3" s="4"/>
      <c r="E3" s="45"/>
      <c r="F3" s="4"/>
      <c r="G3" s="43"/>
      <c r="H3" s="43"/>
      <c r="I3" s="43"/>
      <c r="J3" s="43"/>
      <c r="K3" s="43"/>
      <c r="L3" s="43"/>
    </row>
    <row r="4" ht="15">
      <c r="H4" s="26"/>
    </row>
    <row r="5" spans="2:5" ht="15">
      <c r="B5" s="26" t="s">
        <v>73</v>
      </c>
      <c r="C5" s="27"/>
      <c r="E5" s="27"/>
    </row>
    <row r="6" spans="2:12" ht="15">
      <c r="B6" s="26" t="s">
        <v>74</v>
      </c>
      <c r="C6" s="27"/>
      <c r="E6" s="27"/>
      <c r="G6" s="23" t="s">
        <v>50</v>
      </c>
      <c r="H6" s="23" t="s">
        <v>50</v>
      </c>
      <c r="I6" s="23" t="s">
        <v>50</v>
      </c>
      <c r="J6" s="23" t="s">
        <v>50</v>
      </c>
      <c r="L6" s="23" t="s">
        <v>50</v>
      </c>
    </row>
    <row r="7" spans="2:5" ht="15">
      <c r="B7" s="28" t="s">
        <v>52</v>
      </c>
      <c r="C7" s="27"/>
      <c r="E7" s="27"/>
    </row>
    <row r="8" spans="2:12" ht="14.25">
      <c r="B8" s="29" t="s">
        <v>47</v>
      </c>
      <c r="C8" s="27"/>
      <c r="E8" s="27"/>
      <c r="G8" s="31">
        <f>L8*62.5%</f>
        <v>18.75625</v>
      </c>
      <c r="H8" s="30">
        <f>L8*17.763157%</f>
        <v>5.3307234157</v>
      </c>
      <c r="I8" s="30">
        <f>L8*13.157894%</f>
        <v>3.9486839894000005</v>
      </c>
      <c r="J8" s="30">
        <f>L8*3.289473%</f>
        <v>0.9871708473000002</v>
      </c>
      <c r="K8" s="30">
        <f>L8*3.289473%</f>
        <v>0.9871708473000002</v>
      </c>
      <c r="L8" s="31">
        <v>30.01</v>
      </c>
    </row>
    <row r="9" spans="2:12" ht="14.25">
      <c r="B9" s="29" t="s">
        <v>55</v>
      </c>
      <c r="C9" s="27"/>
      <c r="E9" s="27"/>
      <c r="G9" s="31"/>
      <c r="H9" s="30"/>
      <c r="I9" s="30"/>
      <c r="J9" s="30"/>
      <c r="K9" s="30"/>
      <c r="L9" s="31"/>
    </row>
    <row r="10" spans="2:12" ht="14.25">
      <c r="B10" s="32" t="s">
        <v>53</v>
      </c>
      <c r="C10" s="27"/>
      <c r="E10" s="27"/>
      <c r="G10" s="31">
        <f>L10*62.5%</f>
        <v>4.6875</v>
      </c>
      <c r="H10" s="30">
        <f>L10*17.763157%</f>
        <v>1.332236775</v>
      </c>
      <c r="I10" s="30">
        <f>L10*13.157894%</f>
        <v>0.98684205</v>
      </c>
      <c r="J10" s="30">
        <f>L10*3.289473%</f>
        <v>0.24671047500000004</v>
      </c>
      <c r="K10" s="30">
        <f>L10*3.289473%</f>
        <v>0.24671047500000004</v>
      </c>
      <c r="L10" s="31">
        <v>7.5</v>
      </c>
    </row>
    <row r="11" spans="2:12" ht="14.25">
      <c r="B11" s="29" t="s">
        <v>51</v>
      </c>
      <c r="C11" s="27"/>
      <c r="E11" s="27"/>
      <c r="G11" s="31">
        <f>L11*62.5%</f>
        <v>9.36875</v>
      </c>
      <c r="H11" s="30">
        <f>L11*17.763157%</f>
        <v>2.6626972343</v>
      </c>
      <c r="I11" s="30">
        <f>L11*13.157894%</f>
        <v>1.9723683106</v>
      </c>
      <c r="J11" s="30">
        <f>L11*3.289473%</f>
        <v>0.4930920027000001</v>
      </c>
      <c r="K11" s="30">
        <f>L11*3.289473%</f>
        <v>0.4930920027000001</v>
      </c>
      <c r="L11" s="31">
        <v>14.99</v>
      </c>
    </row>
    <row r="12" spans="2:12" ht="14.25">
      <c r="B12" s="32"/>
      <c r="C12" s="27"/>
      <c r="E12" s="27"/>
      <c r="G12" s="31"/>
      <c r="H12" s="30"/>
      <c r="I12" s="30"/>
      <c r="J12" s="30"/>
      <c r="K12" s="30"/>
      <c r="L12" s="31"/>
    </row>
    <row r="13" spans="2:12" ht="15">
      <c r="B13" s="28" t="s">
        <v>58</v>
      </c>
      <c r="C13" s="27"/>
      <c r="E13" s="27"/>
      <c r="G13" s="31"/>
      <c r="H13" s="30"/>
      <c r="I13" s="30"/>
      <c r="J13" s="30"/>
      <c r="K13" s="30"/>
      <c r="L13" s="31"/>
    </row>
    <row r="14" spans="2:12" ht="14.25">
      <c r="B14" s="29" t="s">
        <v>48</v>
      </c>
      <c r="C14" s="27"/>
      <c r="E14" s="27"/>
      <c r="G14" s="31">
        <f>L14*62.5%</f>
        <v>25.004000000000005</v>
      </c>
      <c r="H14" s="30">
        <f>L14*17.763157%</f>
        <v>7.106399642048001</v>
      </c>
      <c r="I14" s="30">
        <f>L14*13.157894%</f>
        <v>5.263999705216001</v>
      </c>
      <c r="J14" s="30">
        <f>L14*3.289473%</f>
        <v>1.3159997262720005</v>
      </c>
      <c r="K14" s="30">
        <f>L14*3.289473%</f>
        <v>1.3159997262720005</v>
      </c>
      <c r="L14" s="31">
        <v>40.006400000000006</v>
      </c>
    </row>
    <row r="15" spans="2:12" ht="19.5">
      <c r="B15" s="29" t="s">
        <v>56</v>
      </c>
      <c r="C15" s="33"/>
      <c r="D15" s="34"/>
      <c r="E15" s="33"/>
      <c r="G15" s="31"/>
      <c r="H15" s="30"/>
      <c r="I15" s="30"/>
      <c r="J15" s="30"/>
      <c r="K15" s="30"/>
      <c r="L15" s="31"/>
    </row>
    <row r="16" spans="2:12" ht="14.25">
      <c r="B16" s="32" t="s">
        <v>54</v>
      </c>
      <c r="C16" s="35"/>
      <c r="E16" s="27"/>
      <c r="G16" s="31">
        <f>L16*62.5%</f>
        <v>6.25625</v>
      </c>
      <c r="H16" s="30">
        <f>L16*17.763157%</f>
        <v>1.7780920156999998</v>
      </c>
      <c r="I16" s="30">
        <f>L16*13.157894%</f>
        <v>1.3171051894</v>
      </c>
      <c r="J16" s="30">
        <f>L16*3.289473%</f>
        <v>0.32927624730000005</v>
      </c>
      <c r="K16" s="30">
        <f>L16*3.289473%</f>
        <v>0.32927624730000005</v>
      </c>
      <c r="L16" s="31">
        <v>10.01</v>
      </c>
    </row>
    <row r="17" spans="2:12" ht="14.25">
      <c r="B17" s="32"/>
      <c r="C17" s="35"/>
      <c r="D17" s="29"/>
      <c r="E17" s="27"/>
      <c r="G17" s="31"/>
      <c r="H17" s="30"/>
      <c r="I17" s="30"/>
      <c r="J17" s="30"/>
      <c r="K17" s="30"/>
      <c r="L17" s="31"/>
    </row>
    <row r="18" spans="2:12" ht="15">
      <c r="B18" s="28" t="s">
        <v>57</v>
      </c>
      <c r="C18" s="35"/>
      <c r="D18" s="29"/>
      <c r="E18" s="27"/>
      <c r="G18" s="31"/>
      <c r="H18" s="30"/>
      <c r="I18" s="30"/>
      <c r="J18" s="30"/>
      <c r="K18" s="30"/>
      <c r="L18" s="31"/>
    </row>
    <row r="19" spans="2:12" ht="14.25">
      <c r="B19" s="29" t="s">
        <v>59</v>
      </c>
      <c r="C19" s="35"/>
      <c r="D19" s="29"/>
      <c r="E19" s="27"/>
      <c r="G19" s="31">
        <f>L19*62.5%</f>
        <v>49.99850000000001</v>
      </c>
      <c r="H19" s="30">
        <f>L19*17.763157%</f>
        <v>14.210099284232</v>
      </c>
      <c r="I19" s="30">
        <f>L19*13.157894%</f>
        <v>10.525999410544001</v>
      </c>
      <c r="J19" s="30">
        <f>L19*3.289473%</f>
        <v>2.6314994526480007</v>
      </c>
      <c r="K19" s="30">
        <f>L19*3.289473%</f>
        <v>2.6314994526480007</v>
      </c>
      <c r="L19" s="31">
        <v>79.9976</v>
      </c>
    </row>
    <row r="20" spans="2:12" ht="14.25">
      <c r="B20" s="29" t="s">
        <v>60</v>
      </c>
      <c r="C20" s="35"/>
      <c r="D20" s="29"/>
      <c r="E20" s="27"/>
      <c r="G20" s="31"/>
      <c r="H20" s="30"/>
      <c r="I20" s="30"/>
      <c r="J20" s="30"/>
      <c r="K20" s="30"/>
      <c r="L20" s="31"/>
    </row>
    <row r="21" spans="2:12" ht="14.25">
      <c r="B21" s="32" t="s">
        <v>54</v>
      </c>
      <c r="C21" s="35"/>
      <c r="E21" s="27"/>
      <c r="G21" s="31">
        <f>L21*62.5%</f>
        <v>12.502000000000002</v>
      </c>
      <c r="H21" s="30">
        <f>L21*17.763157%</f>
        <v>3.5531998210240006</v>
      </c>
      <c r="I21" s="30">
        <f>L21*13.157894%</f>
        <v>2.6319998526080006</v>
      </c>
      <c r="J21" s="30">
        <f>L21*3.289473%</f>
        <v>0.6579998631360002</v>
      </c>
      <c r="K21" s="30">
        <f>L21*3.289473%</f>
        <v>0.6579998631360002</v>
      </c>
      <c r="L21" s="31">
        <v>20.003200000000003</v>
      </c>
    </row>
    <row r="22" spans="2:12" ht="14.25">
      <c r="B22" s="32"/>
      <c r="C22" s="35"/>
      <c r="E22" s="27"/>
      <c r="G22" s="31"/>
      <c r="H22" s="30"/>
      <c r="I22" s="30"/>
      <c r="J22" s="30"/>
      <c r="K22" s="30"/>
      <c r="L22" s="31"/>
    </row>
    <row r="23" spans="2:12" ht="15">
      <c r="B23" s="26" t="s">
        <v>49</v>
      </c>
      <c r="C23" s="35"/>
      <c r="E23" s="27"/>
      <c r="G23" s="31"/>
      <c r="H23" s="30"/>
      <c r="I23" s="30"/>
      <c r="J23" s="30"/>
      <c r="K23" s="30"/>
      <c r="L23" s="31"/>
    </row>
    <row r="24" spans="2:12" ht="15">
      <c r="B24" s="26"/>
      <c r="C24" s="35"/>
      <c r="E24" s="27"/>
      <c r="G24" s="31"/>
      <c r="H24" s="30"/>
      <c r="I24" s="30"/>
      <c r="J24" s="30"/>
      <c r="K24" s="30"/>
      <c r="L24" s="31"/>
    </row>
    <row r="25" spans="1:12" ht="15">
      <c r="A25" s="26" t="s">
        <v>84</v>
      </c>
      <c r="B25" s="32"/>
      <c r="C25" s="35"/>
      <c r="E25" s="27"/>
      <c r="G25" s="31"/>
      <c r="H25" s="30"/>
      <c r="I25" s="30"/>
      <c r="J25" s="30"/>
      <c r="K25" s="30"/>
      <c r="L25" s="31"/>
    </row>
    <row r="26" spans="2:12" ht="14.25">
      <c r="B26" s="23" t="s">
        <v>62</v>
      </c>
      <c r="C26" s="27"/>
      <c r="E26" s="27"/>
      <c r="G26" s="31"/>
      <c r="H26" s="30"/>
      <c r="I26" s="30"/>
      <c r="J26" s="30"/>
      <c r="K26" s="30"/>
      <c r="L26" s="31"/>
    </row>
    <row r="27" spans="2:12" ht="14.25">
      <c r="B27" s="23" t="s">
        <v>61</v>
      </c>
      <c r="C27" s="27"/>
      <c r="E27" s="27"/>
      <c r="G27" s="31">
        <f>L27*62.5%</f>
        <v>0.94375</v>
      </c>
      <c r="H27" s="30">
        <f>L27*17.763157%</f>
        <v>0.26822367069999997</v>
      </c>
      <c r="I27" s="30">
        <f>L27*13.157894%</f>
        <v>0.1986841994</v>
      </c>
      <c r="J27" s="30">
        <f>L27*3.289473%</f>
        <v>0.04967104230000001</v>
      </c>
      <c r="K27" s="30">
        <f>L27*3.289473%</f>
        <v>0.04967104230000001</v>
      </c>
      <c r="L27" s="31">
        <v>1.51</v>
      </c>
    </row>
    <row r="28" spans="3:12" ht="14.25">
      <c r="C28" s="27"/>
      <c r="E28" s="27"/>
      <c r="G28" s="31"/>
      <c r="H28" s="30"/>
      <c r="I28" s="30"/>
      <c r="J28" s="30"/>
      <c r="K28" s="30"/>
      <c r="L28" s="31"/>
    </row>
    <row r="29" spans="1:12" ht="14.25">
      <c r="A29" s="32"/>
      <c r="C29" s="27"/>
      <c r="E29" s="27"/>
      <c r="G29" s="31"/>
      <c r="H29" s="30"/>
      <c r="I29" s="30"/>
      <c r="J29" s="30"/>
      <c r="K29" s="30"/>
      <c r="L29" s="31"/>
    </row>
    <row r="30" spans="1:12" ht="15">
      <c r="A30" s="26" t="s">
        <v>85</v>
      </c>
      <c r="C30" s="27"/>
      <c r="E30" s="27"/>
      <c r="G30" s="31"/>
      <c r="H30" s="30"/>
      <c r="I30" s="30"/>
      <c r="J30" s="30"/>
      <c r="K30" s="30"/>
      <c r="L30" s="31"/>
    </row>
    <row r="31" spans="1:12" ht="15">
      <c r="A31" s="26"/>
      <c r="C31" s="27"/>
      <c r="E31" s="27"/>
      <c r="G31" s="31"/>
      <c r="H31" s="30"/>
      <c r="I31" s="30"/>
      <c r="J31" s="30"/>
      <c r="K31" s="30"/>
      <c r="L31" s="31"/>
    </row>
    <row r="32" spans="2:12" ht="15">
      <c r="B32" s="36" t="s">
        <v>63</v>
      </c>
      <c r="E32" s="27"/>
      <c r="G32" s="31"/>
      <c r="H32" s="30"/>
      <c r="I32" s="30"/>
      <c r="J32" s="30"/>
      <c r="K32" s="30"/>
      <c r="L32" s="31"/>
    </row>
    <row r="33" spans="2:12" ht="14.25">
      <c r="B33" s="23" t="s">
        <v>64</v>
      </c>
      <c r="C33" s="27"/>
      <c r="E33" s="27"/>
      <c r="G33" s="31">
        <f>L33*62.5%</f>
        <v>1.8715000000000002</v>
      </c>
      <c r="H33" s="30">
        <f>L33*17.763157%</f>
        <v>0.531899973208</v>
      </c>
      <c r="I33" s="30">
        <f>L33*13.157894%</f>
        <v>0.39399997793600006</v>
      </c>
      <c r="J33" s="30">
        <f>L33*3.289473%</f>
        <v>0.09849997951200001</v>
      </c>
      <c r="K33" s="30">
        <f>L33*3.289473%</f>
        <v>0.09849997951200001</v>
      </c>
      <c r="L33" s="31">
        <v>2.9944</v>
      </c>
    </row>
    <row r="34" spans="2:12" ht="14.25">
      <c r="B34" s="23" t="s">
        <v>65</v>
      </c>
      <c r="C34" s="27"/>
      <c r="E34" s="27"/>
      <c r="G34" s="31">
        <f>L34*62.5%</f>
        <v>3.1255000000000006</v>
      </c>
      <c r="H34" s="30">
        <f>L34*17.763157%</f>
        <v>0.8882999552560001</v>
      </c>
      <c r="I34" s="30">
        <f>L34*13.157894%</f>
        <v>0.6579999631520002</v>
      </c>
      <c r="J34" s="30">
        <f>L34*3.289473%</f>
        <v>0.16449996578400006</v>
      </c>
      <c r="K34" s="30">
        <f>L34*3.289473%</f>
        <v>0.16449996578400006</v>
      </c>
      <c r="L34" s="31">
        <v>5.000800000000001</v>
      </c>
    </row>
    <row r="35" spans="3:12" ht="14.25">
      <c r="C35" s="27"/>
      <c r="E35" s="27"/>
      <c r="G35" s="31"/>
      <c r="H35" s="30"/>
      <c r="I35" s="30"/>
      <c r="J35" s="30"/>
      <c r="K35" s="30"/>
      <c r="L35" s="31"/>
    </row>
    <row r="36" spans="2:12" ht="15">
      <c r="B36" s="36" t="s">
        <v>66</v>
      </c>
      <c r="E36" s="27"/>
      <c r="G36" s="31"/>
      <c r="H36" s="30"/>
      <c r="I36" s="30"/>
      <c r="J36" s="30"/>
      <c r="K36" s="30"/>
      <c r="L36" s="31"/>
    </row>
    <row r="37" spans="2:11" ht="14.25">
      <c r="B37" s="37" t="s">
        <v>67</v>
      </c>
      <c r="C37" s="27"/>
      <c r="E37" s="27"/>
      <c r="G37" s="31"/>
      <c r="H37" s="30"/>
      <c r="I37" s="30"/>
      <c r="J37" s="30"/>
      <c r="K37" s="30"/>
    </row>
    <row r="38" spans="2:12" ht="14.25">
      <c r="B38" s="29"/>
      <c r="C38" s="27"/>
      <c r="E38" s="27"/>
      <c r="G38" s="31">
        <f>L38*62.5%</f>
        <v>4.6875</v>
      </c>
      <c r="H38" s="30">
        <f>L38*17.763157%</f>
        <v>1.332236775</v>
      </c>
      <c r="I38" s="30">
        <f>L38*13.157894%</f>
        <v>0.98684205</v>
      </c>
      <c r="J38" s="30">
        <f>L38*3.289473%</f>
        <v>0.24671047500000004</v>
      </c>
      <c r="K38" s="30">
        <f>L38*3.289473%</f>
        <v>0.24671047500000004</v>
      </c>
      <c r="L38" s="31">
        <v>7.5</v>
      </c>
    </row>
    <row r="39" spans="2:12" ht="14.25">
      <c r="B39" s="29"/>
      <c r="C39" s="27"/>
      <c r="E39" s="27"/>
      <c r="G39" s="31"/>
      <c r="H39" s="30"/>
      <c r="I39" s="30"/>
      <c r="J39" s="30"/>
      <c r="K39" s="30"/>
      <c r="L39" s="31"/>
    </row>
    <row r="40" spans="1:12" ht="15">
      <c r="A40" s="28" t="s">
        <v>86</v>
      </c>
      <c r="G40" s="31">
        <f>L40*62.5%</f>
        <v>14.25</v>
      </c>
      <c r="H40" s="30">
        <f>L40*17.763157%</f>
        <v>4.049999796</v>
      </c>
      <c r="I40" s="30">
        <f>L40*13.157894%</f>
        <v>2.9999998320000003</v>
      </c>
      <c r="J40" s="30">
        <f>L40*3.289473%</f>
        <v>0.7499998440000001</v>
      </c>
      <c r="K40" s="30">
        <f>L40*3.289473%</f>
        <v>0.7499998440000001</v>
      </c>
      <c r="L40" s="31">
        <v>22.8</v>
      </c>
    </row>
    <row r="41" spans="3:12" ht="14.25">
      <c r="C41" s="27"/>
      <c r="E41" s="27"/>
      <c r="G41" s="31"/>
      <c r="H41" s="30"/>
      <c r="I41" s="30"/>
      <c r="J41" s="30"/>
      <c r="K41" s="30"/>
      <c r="L41" s="31"/>
    </row>
    <row r="42" spans="1:12" ht="15">
      <c r="A42" s="26" t="s">
        <v>87</v>
      </c>
      <c r="C42" s="27"/>
      <c r="E42" s="27"/>
      <c r="G42" s="31"/>
      <c r="H42" s="30"/>
      <c r="I42" s="30"/>
      <c r="J42" s="30"/>
      <c r="K42" s="30"/>
      <c r="L42" s="31"/>
    </row>
    <row r="43" spans="2:12" ht="14.25">
      <c r="B43" s="23" t="s">
        <v>68</v>
      </c>
      <c r="C43" s="38"/>
      <c r="D43" s="39"/>
      <c r="E43" s="38"/>
      <c r="G43" s="31"/>
      <c r="H43" s="30"/>
      <c r="I43" s="30"/>
      <c r="J43" s="30"/>
      <c r="K43" s="30"/>
      <c r="L43" s="31"/>
    </row>
    <row r="44" spans="1:12" ht="14.25">
      <c r="A44" s="32"/>
      <c r="B44" s="29" t="s">
        <v>69</v>
      </c>
      <c r="C44" s="38"/>
      <c r="D44" s="39"/>
      <c r="E44" s="38"/>
      <c r="G44" s="31"/>
      <c r="H44" s="30"/>
      <c r="I44" s="30"/>
      <c r="J44" s="30"/>
      <c r="K44" s="30"/>
      <c r="L44" s="31"/>
    </row>
    <row r="45" spans="1:12" ht="14.25">
      <c r="A45" s="32"/>
      <c r="B45" s="29" t="s">
        <v>70</v>
      </c>
      <c r="C45" s="38"/>
      <c r="D45" s="39"/>
      <c r="E45" s="38"/>
      <c r="G45" s="31">
        <f>L45*62.5%</f>
        <v>18.126</v>
      </c>
      <c r="H45" s="30">
        <f>L45*17.763157%</f>
        <v>5.151599740511999</v>
      </c>
      <c r="I45" s="30">
        <f>L45*13.157894%</f>
        <v>3.8159997863040003</v>
      </c>
      <c r="J45" s="30">
        <f>L45*3.289473%</f>
        <v>0.9539998015680001</v>
      </c>
      <c r="K45" s="30">
        <f>L45*3.289473%</f>
        <v>0.9539998015680001</v>
      </c>
      <c r="L45" s="31">
        <v>29.0016</v>
      </c>
    </row>
    <row r="46" spans="1:12" ht="14.25">
      <c r="A46" s="32"/>
      <c r="B46" s="37" t="s">
        <v>71</v>
      </c>
      <c r="C46" s="38"/>
      <c r="D46" s="39"/>
      <c r="E46" s="38"/>
      <c r="G46" s="31"/>
      <c r="H46" s="30"/>
      <c r="I46" s="30"/>
      <c r="J46" s="30"/>
      <c r="K46" s="30"/>
      <c r="L46" s="31"/>
    </row>
    <row r="47" spans="1:12" ht="14.25">
      <c r="A47" s="32"/>
      <c r="B47" s="29" t="s">
        <v>72</v>
      </c>
      <c r="C47" s="38"/>
      <c r="D47" s="39"/>
      <c r="E47" s="38"/>
      <c r="G47" s="31">
        <f>L47*62.5%</f>
        <v>93.74600000000001</v>
      </c>
      <c r="H47" s="30">
        <f>L47*17.763157%</f>
        <v>26.643598657952</v>
      </c>
      <c r="I47" s="30">
        <f>L47*13.157894%</f>
        <v>19.735998894784004</v>
      </c>
      <c r="J47" s="30">
        <f>L47*3.289473%</f>
        <v>4.933998973728001</v>
      </c>
      <c r="K47" s="30">
        <f>L47*3.289473%</f>
        <v>4.933998973728001</v>
      </c>
      <c r="L47" s="31">
        <v>149.99360000000001</v>
      </c>
    </row>
    <row r="48" spans="1:12" ht="14.25">
      <c r="A48" s="32"/>
      <c r="B48" s="29"/>
      <c r="C48" s="38"/>
      <c r="D48" s="39"/>
      <c r="E48" s="38"/>
      <c r="G48" s="31"/>
      <c r="H48" s="30"/>
      <c r="I48" s="30"/>
      <c r="J48" s="30"/>
      <c r="K48" s="30"/>
      <c r="L48" s="31"/>
    </row>
    <row r="49" spans="1:12" ht="15">
      <c r="A49" s="26" t="s">
        <v>88</v>
      </c>
      <c r="B49" s="39"/>
      <c r="C49" s="38"/>
      <c r="D49" s="39"/>
      <c r="E49" s="38"/>
      <c r="G49" s="31">
        <f>L49*62.5%</f>
        <v>272.498</v>
      </c>
      <c r="H49" s="30">
        <f>L49*17.763157%</f>
        <v>77.44679609897598</v>
      </c>
      <c r="I49" s="30">
        <f>L49*13.157894%</f>
        <v>57.367996787391995</v>
      </c>
      <c r="J49" s="30">
        <f>L49*3.289473%</f>
        <v>14.341997016864001</v>
      </c>
      <c r="K49" s="30">
        <f>L49*3.289473%</f>
        <v>14.341997016864001</v>
      </c>
      <c r="L49" s="31">
        <v>435.99679999999995</v>
      </c>
    </row>
  </sheetData>
  <printOptions/>
  <pageMargins left="1.968503937007874" right="0.7874015748031497" top="4.133858267716536" bottom="0.984251968503937" header="0.5118110236220472" footer="0.5118110236220472"/>
  <pageSetup horizontalDpi="600" verticalDpi="600" orientation="portrait" paperSize="12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13">
      <selection activeCell="L17" sqref="L17"/>
    </sheetView>
  </sheetViews>
  <sheetFormatPr defaultColWidth="9.140625" defaultRowHeight="12.75"/>
  <cols>
    <col min="1" max="6" width="9.140625" style="23" customWidth="1"/>
    <col min="7" max="7" width="11.57421875" style="23" customWidth="1"/>
    <col min="8" max="8" width="9.8515625" style="23" customWidth="1"/>
    <col min="9" max="9" width="14.57421875" style="23" customWidth="1"/>
    <col min="10" max="11" width="12.8515625" style="23" customWidth="1"/>
    <col min="12" max="12" width="13.140625" style="23" customWidth="1"/>
    <col min="13" max="16384" width="9.140625" style="23" customWidth="1"/>
  </cols>
  <sheetData>
    <row r="1" spans="1:12" ht="15">
      <c r="A1" s="46"/>
      <c r="B1" s="47"/>
      <c r="C1" s="47"/>
      <c r="D1" s="47"/>
      <c r="E1" s="47"/>
      <c r="F1" s="4"/>
      <c r="G1" s="43" t="s">
        <v>22</v>
      </c>
      <c r="H1" s="43" t="s">
        <v>22</v>
      </c>
      <c r="I1" s="43" t="s">
        <v>24</v>
      </c>
      <c r="J1" s="43" t="s">
        <v>26</v>
      </c>
      <c r="K1" s="43" t="s">
        <v>94</v>
      </c>
      <c r="L1" s="47"/>
    </row>
    <row r="2" spans="1:12" ht="15">
      <c r="A2" s="4"/>
      <c r="B2" s="4"/>
      <c r="C2" s="24"/>
      <c r="D2" s="24"/>
      <c r="E2" s="25"/>
      <c r="F2" s="4"/>
      <c r="G2" s="43" t="s">
        <v>82</v>
      </c>
      <c r="H2" s="43" t="s">
        <v>23</v>
      </c>
      <c r="I2" s="43" t="s">
        <v>25</v>
      </c>
      <c r="J2" s="43" t="s">
        <v>43</v>
      </c>
      <c r="K2" s="43" t="s">
        <v>93</v>
      </c>
      <c r="L2" s="43" t="s">
        <v>1</v>
      </c>
    </row>
    <row r="3" spans="1:12" ht="15">
      <c r="A3" s="26" t="s">
        <v>92</v>
      </c>
      <c r="B3" s="4"/>
      <c r="C3" s="24"/>
      <c r="D3" s="24"/>
      <c r="E3" s="25"/>
      <c r="F3" s="4"/>
      <c r="G3" s="43"/>
      <c r="H3" s="43"/>
      <c r="I3" s="43"/>
      <c r="J3" s="43"/>
      <c r="K3" s="43"/>
      <c r="L3" s="43"/>
    </row>
    <row r="4" spans="1:12" ht="15">
      <c r="A4" s="26"/>
      <c r="B4" s="23" t="s">
        <v>75</v>
      </c>
      <c r="C4" s="40"/>
      <c r="D4" s="41"/>
      <c r="E4" s="40"/>
      <c r="F4" s="42"/>
      <c r="G4" s="43"/>
      <c r="H4" s="43"/>
      <c r="I4" s="43"/>
      <c r="J4" s="43"/>
      <c r="K4" s="43"/>
      <c r="L4" s="43"/>
    </row>
    <row r="5" spans="1:12" ht="15">
      <c r="A5" s="26"/>
      <c r="B5" s="23" t="s">
        <v>81</v>
      </c>
      <c r="C5" s="40"/>
      <c r="D5" s="41"/>
      <c r="E5" s="40"/>
      <c r="F5" s="42"/>
      <c r="G5" s="30">
        <f>L5*62.5%</f>
        <v>20.6245</v>
      </c>
      <c r="H5" s="30">
        <f>L5*17.763157%</f>
        <v>5.861699704744</v>
      </c>
      <c r="I5" s="30">
        <f>L5*13.157894%</f>
        <v>4.341999756848001</v>
      </c>
      <c r="J5" s="30">
        <f>L5*3.289473%</f>
        <v>1.0854997742160002</v>
      </c>
      <c r="K5" s="30">
        <f>L5*3.289473%</f>
        <v>1.0854997742160002</v>
      </c>
      <c r="L5" s="31">
        <v>32.9992</v>
      </c>
    </row>
    <row r="6" spans="1:12" ht="15">
      <c r="A6" s="26"/>
      <c r="B6" s="23" t="s">
        <v>76</v>
      </c>
      <c r="C6" s="40"/>
      <c r="D6" s="41"/>
      <c r="E6" s="40"/>
      <c r="F6" s="42"/>
      <c r="G6" s="30">
        <f>L6*62.5%</f>
        <v>375.00625</v>
      </c>
      <c r="H6" s="30">
        <f>L6*17.763157%</f>
        <v>106.5807183157</v>
      </c>
      <c r="I6" s="30">
        <f>L6*13.157894%</f>
        <v>78.9486797894</v>
      </c>
      <c r="J6" s="30">
        <f>L6*3.289473%</f>
        <v>19.7371669473</v>
      </c>
      <c r="K6" s="30">
        <f>L6*3.289473%</f>
        <v>19.7371669473</v>
      </c>
      <c r="L6" s="31">
        <v>600.01</v>
      </c>
    </row>
    <row r="7" spans="1:12" ht="15">
      <c r="A7" s="26"/>
      <c r="B7" s="23" t="s">
        <v>77</v>
      </c>
      <c r="C7" s="40"/>
      <c r="D7" s="41"/>
      <c r="E7" s="40"/>
      <c r="F7" s="42"/>
      <c r="G7" s="30">
        <f>L7*62.5%</f>
        <v>375.00625</v>
      </c>
      <c r="H7" s="30">
        <f>L7*17.763157%</f>
        <v>106.5807183157</v>
      </c>
      <c r="I7" s="30">
        <f>L7*13.157894%</f>
        <v>78.9486797894</v>
      </c>
      <c r="J7" s="30">
        <f>L7*3.289473%</f>
        <v>19.7371669473</v>
      </c>
      <c r="K7" s="30">
        <f>L7*3.289473%</f>
        <v>19.7371669473</v>
      </c>
      <c r="L7" s="31">
        <v>600.01</v>
      </c>
    </row>
    <row r="8" spans="1:12" ht="15">
      <c r="A8" s="26"/>
      <c r="B8" s="23" t="s">
        <v>78</v>
      </c>
      <c r="C8" s="40"/>
      <c r="D8" s="41"/>
      <c r="E8" s="40"/>
      <c r="F8" s="42"/>
      <c r="G8" s="30">
        <f>L8*62.5%</f>
        <v>62.50050000000001</v>
      </c>
      <c r="H8" s="30">
        <f>L8*17.763157%</f>
        <v>17.763299105256</v>
      </c>
      <c r="I8" s="30">
        <f>L8*13.157894%</f>
        <v>13.157999263152002</v>
      </c>
      <c r="J8" s="30">
        <f>L8*3.289473%</f>
        <v>3.289499315784001</v>
      </c>
      <c r="K8" s="30">
        <f>L8*3.289473%</f>
        <v>3.289499315784001</v>
      </c>
      <c r="L8" s="31">
        <v>100.00080000000001</v>
      </c>
    </row>
    <row r="9" spans="1:12" ht="15">
      <c r="A9" s="41"/>
      <c r="C9" s="40"/>
      <c r="D9" s="41"/>
      <c r="E9" s="40"/>
      <c r="G9" s="30"/>
      <c r="H9" s="30"/>
      <c r="I9" s="30"/>
      <c r="J9" s="30"/>
      <c r="K9" s="30"/>
      <c r="L9" s="31"/>
    </row>
    <row r="10" spans="3:12" ht="14.25">
      <c r="C10" s="27"/>
      <c r="E10" s="27"/>
      <c r="G10" s="30"/>
      <c r="H10" s="30"/>
      <c r="I10" s="30"/>
      <c r="J10" s="30"/>
      <c r="K10" s="30"/>
      <c r="L10" s="31"/>
    </row>
    <row r="11" spans="1:12" ht="15">
      <c r="A11" s="26" t="s">
        <v>89</v>
      </c>
      <c r="C11" s="27"/>
      <c r="E11" s="27"/>
      <c r="G11" s="30"/>
      <c r="H11" s="30"/>
      <c r="I11" s="30"/>
      <c r="J11" s="30"/>
      <c r="K11" s="30"/>
      <c r="L11" s="31"/>
    </row>
    <row r="12" spans="1:12" ht="15">
      <c r="A12" s="26"/>
      <c r="B12" s="23" t="s">
        <v>79</v>
      </c>
      <c r="C12" s="27"/>
      <c r="E12" s="27"/>
      <c r="G12" s="30">
        <f>L12*62.5%</f>
        <v>190</v>
      </c>
      <c r="H12" s="30">
        <f>L12*17.763157%</f>
        <v>53.999997279999995</v>
      </c>
      <c r="I12" s="30">
        <f>L12*13.157894%</f>
        <v>39.99999776</v>
      </c>
      <c r="J12" s="30">
        <f>L12*3.289473%</f>
        <v>9.999997920000002</v>
      </c>
      <c r="K12" s="30">
        <f>L12*3.289473%</f>
        <v>9.999997920000002</v>
      </c>
      <c r="L12" s="31">
        <v>304</v>
      </c>
    </row>
    <row r="13" spans="1:12" ht="15">
      <c r="A13" s="26"/>
      <c r="B13" s="23" t="s">
        <v>80</v>
      </c>
      <c r="C13" s="27"/>
      <c r="E13" s="27"/>
      <c r="G13" s="30">
        <f>L13*62.5%</f>
        <v>95</v>
      </c>
      <c r="H13" s="30">
        <f>L13*17.763157%</f>
        <v>26.999998639999998</v>
      </c>
      <c r="I13" s="30">
        <f>L13*13.157894%</f>
        <v>19.99999888</v>
      </c>
      <c r="J13" s="30">
        <f>L13*3.289473%</f>
        <v>4.999998960000001</v>
      </c>
      <c r="K13" s="30">
        <f>L13*3.289473%</f>
        <v>4.999998960000001</v>
      </c>
      <c r="L13" s="31">
        <v>152</v>
      </c>
    </row>
    <row r="14" spans="3:12" ht="14.25">
      <c r="C14" s="27"/>
      <c r="E14" s="27"/>
      <c r="G14" s="30"/>
      <c r="H14" s="30"/>
      <c r="I14" s="30"/>
      <c r="J14" s="30"/>
      <c r="K14" s="30"/>
      <c r="L14" s="31"/>
    </row>
    <row r="15" spans="5:11" ht="14.25">
      <c r="E15" s="27"/>
      <c r="G15" s="30"/>
      <c r="H15" s="30"/>
      <c r="I15" s="30"/>
      <c r="J15" s="30"/>
      <c r="K15" s="30"/>
    </row>
    <row r="16" spans="1:12" ht="15">
      <c r="A16" s="26" t="s">
        <v>95</v>
      </c>
      <c r="C16" s="27"/>
      <c r="E16" s="27"/>
      <c r="G16" s="30"/>
      <c r="H16" s="30"/>
      <c r="I16" s="30"/>
      <c r="J16" s="30"/>
      <c r="K16" s="30"/>
      <c r="L16" s="31"/>
    </row>
    <row r="17" spans="1:12" ht="15">
      <c r="A17" s="44"/>
      <c r="C17" s="27"/>
      <c r="E17" s="27"/>
      <c r="G17" s="30">
        <f>L17*62.5%</f>
        <v>361</v>
      </c>
      <c r="H17" s="30">
        <f>L17*17.763157%</f>
        <v>102.599994832</v>
      </c>
      <c r="I17" s="30">
        <f>L17*13.157894%</f>
        <v>75.999995744</v>
      </c>
      <c r="J17" s="30">
        <f>L17*3.289473%</f>
        <v>18.999996048000003</v>
      </c>
      <c r="K17" s="30">
        <f>L17*3.289473%</f>
        <v>18.999996048000003</v>
      </c>
      <c r="L17" s="31">
        <v>577.6</v>
      </c>
    </row>
    <row r="18" ht="14.25">
      <c r="G18" s="30"/>
    </row>
    <row r="19" ht="14.25">
      <c r="G19" s="30"/>
    </row>
    <row r="20" ht="14.25">
      <c r="G20" s="30"/>
    </row>
    <row r="21" ht="14.25">
      <c r="G21" s="30"/>
    </row>
    <row r="22" ht="14.25">
      <c r="G22" s="30"/>
    </row>
    <row r="23" ht="14.25">
      <c r="G23" s="30"/>
    </row>
    <row r="24" ht="14.25">
      <c r="G24" s="30"/>
    </row>
    <row r="25" ht="14.25">
      <c r="G25" s="30"/>
    </row>
  </sheetData>
  <printOptions/>
  <pageMargins left="1.968503937007874" right="0.7874015748031497" top="4.133858267716536" bottom="0.984251968503937" header="0.5118110236220472" footer="0.5118110236220472"/>
  <pageSetup horizontalDpi="600" verticalDpi="600" orientation="portrait" paperSize="12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SheetLayoutView="100" workbookViewId="0" topLeftCell="A318">
      <selection activeCell="A329" sqref="A329"/>
    </sheetView>
  </sheetViews>
  <sheetFormatPr defaultColWidth="9.140625" defaultRowHeight="12.75"/>
  <sheetData>
    <row r="58" ht="14.25" customHeight="1"/>
  </sheetData>
  <printOptions/>
  <pageMargins left="1.968503937007874" right="0.7874015748031497" top="4.133858267716536" bottom="0.984251968503937" header="0.5118110236220472" footer="0.5118110236220472"/>
  <pageSetup horizontalDpi="600" verticalDpi="600" orientation="portrait" paperSize="12" scale="95" r:id="rId10"/>
  <drawing r:id="rId9"/>
  <legacyDrawing r:id="rId8"/>
  <oleObjects>
    <oleObject progId="Word.Document.8" shapeId="589813" r:id="rId1"/>
    <oleObject progId="Word.Document.8" shapeId="612397" r:id="rId2"/>
    <oleObject progId="Word.Document.8" shapeId="136670" r:id="rId3"/>
    <oleObject progId="Word.Document.8" shapeId="198285" r:id="rId4"/>
    <oleObject progId="Word.Document.8" shapeId="203121" r:id="rId5"/>
    <oleObject progId="Word.Document.8" shapeId="207609" r:id="rId6"/>
    <oleObject progId="Word.Document.8" shapeId="215596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NOTAS</dc:title>
  <dc:subject/>
  <dc:creator>SECRETARIA DA JUSTIÇA E DEFESA DA CIDADANIA</dc:creator>
  <cp:keywords/>
  <dc:description/>
  <cp:lastModifiedBy>Luddy Milla</cp:lastModifiedBy>
  <cp:lastPrinted>2002-12-20T20:39:47Z</cp:lastPrinted>
  <dcterms:created xsi:type="dcterms:W3CDTF">2001-11-12T13:09:33Z</dcterms:created>
  <dcterms:modified xsi:type="dcterms:W3CDTF">2002-09-18T03:34:48Z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